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LSY\Documents\GINA CARPETA DOCUMENTOS\DOPBOX\2016\materno\POA 2016 POR ÁREAS\POA SEPTIEMBRE\POA INSTITUCIONAL\"/>
    </mc:Choice>
  </mc:AlternateContent>
  <bookViews>
    <workbookView xWindow="120" yWindow="30" windowWidth="20115" windowHeight="8010"/>
  </bookViews>
  <sheets>
    <sheet name="MATRIZ" sheetId="1" r:id="rId1"/>
    <sheet name="PARA ESCOGER LÍNEA ESTRATÉGICA" sheetId="3" r:id="rId2"/>
    <sheet name="ESTRATEGIA" sheetId="2" r:id="rId3"/>
  </sheets>
  <externalReferences>
    <externalReference r:id="rId4"/>
  </externalReferences>
  <definedNames>
    <definedName name="APSS">MATRIZ!$F$90:$F$92</definedName>
    <definedName name="CODIGO">MATRIZ!#REF!</definedName>
    <definedName name="Desarrollar_de_manera_participativa_e_integral_la_prestación_de_la_atención_en_Salud_y_proyectos_de_salud_que_den_respuesta_a_las_necesidades_del_usuario__familia_y_comunidad.">MATRIZ!$D$90:$D$98</definedName>
    <definedName name="EJE">MATRIZ!$B$90:$B$93</definedName>
    <definedName name="Fomentar_una_política_para_el_desarrollo_integral_del_Recurso_Humano_y_actualizar_y_fortalecer_la_plataforma_tecnológica_gestionando_la_consolidación_de_un_Sistema_de_Información_Integrado_en_el_Hospital.">MATRIZ!$D$110:$D$118</definedName>
    <definedName name="Garantizar_la_implementación_de_los_sistemas_de_gestión_Integral_de_calidad_basado_en_el_usuario_y_su_seguridad.">MATRIZ!$D$119:$D$128</definedName>
    <definedName name="HS">MATRIZ!$F$104:$F$106</definedName>
    <definedName name="IMA">MATRIZ!$F$93:$F$98</definedName>
    <definedName name="Lograr_la_optimización_de_los_recursos_y_la_racionalización_del_gasto_garantizando_la_sostenibilidad_financiera_y_administrativa.">MATRIZ!$D$99:$D$109</definedName>
    <definedName name="MS">MATRIZ!$F$99:$F$101</definedName>
    <definedName name="OBJETIVOS">MATRIZ!$C$90:$C$93</definedName>
    <definedName name="PREGUNTA">MATRIZ!$A$90:$A$93</definedName>
    <definedName name="PROGRAMA">'[1]ACTIVIDAD POA 2016'!$E$111:$E$115</definedName>
    <definedName name="PROGRAMAS">MATRIZ!$E$90:$E$94</definedName>
    <definedName name="SFF">MATRIZ!$F$102:$F$103</definedName>
  </definedNames>
  <calcPr calcId="152511"/>
</workbook>
</file>

<file path=xl/calcChain.xml><?xml version="1.0" encoding="utf-8"?>
<calcChain xmlns="http://schemas.openxmlformats.org/spreadsheetml/2006/main">
  <c r="U7" i="1" l="1"/>
  <c r="U9" i="1"/>
  <c r="T9" i="1" l="1"/>
  <c r="T7" i="1"/>
  <c r="S7" i="1" l="1"/>
  <c r="S6" i="1"/>
  <c r="R10" i="1" l="1"/>
  <c r="R9" i="1"/>
  <c r="R7" i="1"/>
  <c r="R6" i="1"/>
  <c r="C6" i="1" l="1"/>
  <c r="C9" i="1" l="1"/>
  <c r="B6" i="1" l="1"/>
  <c r="B7" i="1"/>
  <c r="C7" i="1"/>
  <c r="B8" i="1"/>
  <c r="C8" i="1"/>
  <c r="B9" i="1"/>
  <c r="B10" i="1"/>
  <c r="C10" i="1"/>
  <c r="B11" i="1"/>
  <c r="C11" i="1"/>
  <c r="B12" i="1"/>
  <c r="C12" i="1"/>
  <c r="B13" i="1"/>
  <c r="C13" i="1"/>
  <c r="B14" i="1"/>
  <c r="C14" i="1"/>
  <c r="B16" i="1"/>
  <c r="C16" i="1"/>
  <c r="B17" i="1"/>
  <c r="C17" i="1"/>
</calcChain>
</file>

<file path=xl/sharedStrings.xml><?xml version="1.0" encoding="utf-8"?>
<sst xmlns="http://schemas.openxmlformats.org/spreadsheetml/2006/main" count="404" uniqueCount="198">
  <si>
    <t>PREGUNTA CLAVE</t>
  </si>
  <si>
    <t>EJE ESTRATÉGICO/PRESPECTIVA</t>
  </si>
  <si>
    <t>OBJETIVO ESTRATÉGICO</t>
  </si>
  <si>
    <t>LÍNEA ESTRATÉGICA</t>
  </si>
  <si>
    <t>PROGRAMA</t>
  </si>
  <si>
    <t>PROYECTO</t>
  </si>
  <si>
    <t>Desarrollar de manera participativa e integral la prestación de la atención en Salud y proyectos de salud que den respuesta a las necesidades del usuario, familia y comunidad.</t>
  </si>
  <si>
    <t xml:space="preserve">Alinear los procesos asistenciales, académicos y administrativos bajo el enfoque de la acreditación del SOGC </t>
  </si>
  <si>
    <t>Ampliar la cobertura real de atención de la red Hospitalaria de la E.S.E</t>
  </si>
  <si>
    <t>Aumentar los niveles de satisfacción de nuestros usuarios creando fidelidad hacia nuestros servicios</t>
  </si>
  <si>
    <t>Desarrollar proyectos que den respuesta a las necesidades en salud de nuestros usuarios y comunidad</t>
  </si>
  <si>
    <t>Fortalecer el sistema de información para la calidad permitiendo hacer seguimiento a la calidad del servicios</t>
  </si>
  <si>
    <t>Fortalecer la capacidad resolutiva a  través de una propuesta de prestación de servicios de salud inmersa en un modelo innovador</t>
  </si>
  <si>
    <t>Gestionar acciones que propendan por la minimización de riesgos en la atención del paciente y la administración</t>
  </si>
  <si>
    <t>Lograr un mejoramiento de la imagen institucional</t>
  </si>
  <si>
    <t>Organizar la gestión de datos y registros del sistema de información de salud institucional para el mejoramiento de la atención</t>
  </si>
  <si>
    <t>Lograr la optimización de los recursos y la racionalización del gasto garantizando la sostenibilidad financiera y administrativa.</t>
  </si>
  <si>
    <t>Aumentar la producción del servicio de partos a través de la captación de gestantes en su  primer mes de embarazo para disminuir riesgos obstétricos.</t>
  </si>
  <si>
    <t>Aumentar los niveles de facturación y la Utilidad Operacional</t>
  </si>
  <si>
    <t xml:space="preserve">Controlar la ejecución presupuestal </t>
  </si>
  <si>
    <t>Depurar cartera</t>
  </si>
  <si>
    <t>Fortalecer los ingresos</t>
  </si>
  <si>
    <t>Fortalecer los procesos de apoyo logístico a través de soluciones eficaces, eficientes y efectivas de recursos físicos, servicios generales y gestión documental</t>
  </si>
  <si>
    <t>Incrementar la rentabilidad de las Ventas</t>
  </si>
  <si>
    <t>Racionalizar el gasto y el costo mediante la optimización de los procesos institucionales</t>
  </si>
  <si>
    <t>Reestructurar la deuda</t>
  </si>
  <si>
    <t>Sanear pasivos</t>
  </si>
  <si>
    <t>Fomentar una política para el desarrollo integral del Recurso Humano y actualizar y fortalecer la plataforma tecnológica gestionando la consolidación de un Sistema de Información Integrado en el Hospital.</t>
  </si>
  <si>
    <t>Evaluar el desarrollo de Equipos de trabajo</t>
  </si>
  <si>
    <t>Evaluar la capacidad de innovación y creatividad por parte de los colaboradores para el mejoramiento de la atención y los procesos administrativos</t>
  </si>
  <si>
    <t>Fortalecer los procesos y procedimientos que apoyen la relación docencia - servicio</t>
  </si>
  <si>
    <t>Fortalecer los recursos necesarios que permitan un desarrollo del potencial que nos ofrece el recursos humano en la empresa</t>
  </si>
  <si>
    <t>Garantizar la implementación de un sistema integrado de información institucional que responda a los requerimientos estratégicos, tácticos y operativos de la empresa que permita el flujo adecuado de la comunicación y la interconectividad de todos los centros.</t>
  </si>
  <si>
    <t>Generar valor a través de la contribución del RRHH al cumplimiento de la estrategia</t>
  </si>
  <si>
    <t>Permanecer en constante búsqueda de modernización informática que apoye la gestión de la misión institucional</t>
  </si>
  <si>
    <t>Potencializar las políticas, recursos y herramientas que promuevan el proceso de humanización para la prestación del servicio por parte de los colaboradores</t>
  </si>
  <si>
    <t>Potenciar el dinamismo, emprendimiento y la participación en los colaboradores</t>
  </si>
  <si>
    <t>Garantizar la implementación de los sistemas de gestión Integral de calidad basado en el usuario y su seguridad.</t>
  </si>
  <si>
    <t>Alcanzar nuevos mercados de venta</t>
  </si>
  <si>
    <t>Cumplir con las condiciones básicas de capacidad Tecnológica, administrativa, científica y financiera bajo un criterio real de autoevaluación</t>
  </si>
  <si>
    <t>Evaluar el mejoramiento de la calidad observada respecto de la calidad esperada de la atención de salud que reciben los usuarios.</t>
  </si>
  <si>
    <t>Evolucionar el modelo de gestión actual de procesos enfocados en proyectos</t>
  </si>
  <si>
    <t>Fortalecer la gestión preventiva del riesgo jurídico.</t>
  </si>
  <si>
    <t xml:space="preserve">Identificar los niveles de reingresos Hospitalarios </t>
  </si>
  <si>
    <t>Implementar el  Sistema de Gestión Ambiental armonizando sus resultados a los objetivos establecidos dentro de la normatividad y que son responsabilidad de la empresa</t>
  </si>
  <si>
    <t>Impulsar la investigación en todas las unidades del Hospital</t>
  </si>
  <si>
    <t>Integrar y armonizar los sistemas que componen el desarrollo de las funciones y responsabilidades misionales y empresariales bajo estándares de calidad</t>
  </si>
  <si>
    <t>Para poder ser excelentes en nuestros procesos ¿Qué debe aprender nuestro Hospital?</t>
  </si>
  <si>
    <t>¿Qué necesidad de los clientes debemos satisfacer para ser exitosos?</t>
  </si>
  <si>
    <t>Para alcanzar nuestras metas del negocio ¿Qué acciones serán necesarias y cuáles restricciones debemos considerar</t>
  </si>
  <si>
    <t>Para satisfacer a nuestros clientes ¿en qué procesos internos debemos ser excelentes?</t>
  </si>
  <si>
    <t>FACTOR CLIENTES: DESARROLLO DE UN SERVICIO DE EXCELENCIA Y CON CALIDAD CENTRANDO LAS ACTIVIDADES EN LAS NECESIDADES DEL USUARIO, FAMILIA Y COMUNIDAD</t>
  </si>
  <si>
    <t>FACTOR FINANCIERO: DESARROLLO DE UN MODELO DE GESTIÓN ADMINISTRATIVO Y FINANCIERO SOSTENIBLE Y CON CALIDAD</t>
  </si>
  <si>
    <t>FACTOR DESARROLLO, APRENDIZAJE Y CRECIMIENTO</t>
  </si>
  <si>
    <t>FACTOR PROCESOS INTERNOS: DESARROLLO DE UN SISTEMA DE GESTIÓN INTEGRADO ORIENTADO A LA MEJORA CONTINUA DE LA CALIDAD Y LA EFICIENCIA</t>
  </si>
  <si>
    <t>Programa de Atención primaria en salud y prestación integral de servicios(P-APSS)</t>
  </si>
  <si>
    <t>(P-APSS) Proyecto de innovación en la prestación de servicios de salud</t>
  </si>
  <si>
    <t>Programa de innovación y mejoramiento Administrativo (P-IMA)</t>
  </si>
  <si>
    <t>(P-APSS)Proyecto de humanización del servicio</t>
  </si>
  <si>
    <t>Programa de Maternidad Segura (P-MS)</t>
  </si>
  <si>
    <t>(P-PYP)Proyecto cumplimiento de actividades de Protección específica y Detección temprana</t>
  </si>
  <si>
    <t>Programa de Saneamiento Fiscal y Financiero (P-SFF)</t>
  </si>
  <si>
    <t>(P-IMA) de reingeniería institucional</t>
  </si>
  <si>
    <t>Programa Hospital Seguro (P-HS)</t>
  </si>
  <si>
    <t>(P-IMA) Proyecto  sistema de información y comunicación eficaz</t>
  </si>
  <si>
    <t>(P-IMA) Proyecto de un sistema de información y comunicación eficaz</t>
  </si>
  <si>
    <t>(P-IMA) Proyecto para el fomento de la Investigación pro salud</t>
  </si>
  <si>
    <t xml:space="preserve">(P-IMA)Proyecto apropiación de las TIC </t>
  </si>
  <si>
    <t>(P-IMA)Proyecto optimización y desarrollo del recurso humano</t>
  </si>
  <si>
    <t>(P-MS)Proyecto atención integral de la gestante con alto riesgo obstétrico</t>
  </si>
  <si>
    <t>(P-MS)Proyecto Bloque de Búsqueda</t>
  </si>
  <si>
    <t>(P-MS)Proyecto Plan Cigüeña</t>
  </si>
  <si>
    <t>(P-SFF)Proyecto de gestión de la optimización financiera</t>
  </si>
  <si>
    <t>(P-SFF)Proyecto de mercadeo, venta y apertura de servicios</t>
  </si>
  <si>
    <t>(P-HS)Proyecto de preparación para la acreditación</t>
  </si>
  <si>
    <t>(P-HS)Proyecto de seguridad y salud ambiental</t>
  </si>
  <si>
    <t>(P-HS)proyecto implementación programa de seguridad del paciente</t>
  </si>
  <si>
    <t>EJE</t>
  </si>
  <si>
    <t>OBJETIVOS</t>
  </si>
  <si>
    <t>LÍNEAS</t>
  </si>
  <si>
    <t>(P-APSS)Proyecto cumplimiento de actividades de Protección específica y Detección temprana</t>
  </si>
  <si>
    <t xml:space="preserve">FORMATO PLAN OPERATIVO ANUAL </t>
  </si>
  <si>
    <t>UNIDAD RESPONSABLE</t>
  </si>
  <si>
    <t>AÑO</t>
  </si>
  <si>
    <t>ACTIVIDAD</t>
  </si>
  <si>
    <t>META DE LA ACTIVIDAD</t>
  </si>
  <si>
    <t>INDICADOR</t>
  </si>
  <si>
    <t>FÓRMULA DEL INDICADOR</t>
  </si>
  <si>
    <t>RANGOS DE MEDICIÓN</t>
  </si>
  <si>
    <t>FRECUENCIA DE MEDICIÓN DE LA ACTIVIDAD</t>
  </si>
  <si>
    <t>DATOS DE EJECUCIÓN POR MES</t>
  </si>
  <si>
    <t xml:space="preserve">COORDINACIÓN RESPONSABLE DE LA ACTIVIDAD
</t>
  </si>
  <si>
    <t>UNIDAD/COORDINACIÓN DE APOYO</t>
  </si>
  <si>
    <t>INFORMACIÓN/O DOCUMENTACIÓN REQUERIDA DE LA UNIDAD DE APOYO</t>
  </si>
  <si>
    <t>REGISTRO PARA VERIFICACIÓN</t>
  </si>
  <si>
    <t>ENE</t>
  </si>
  <si>
    <t>FEB</t>
  </si>
  <si>
    <t>MAR</t>
  </si>
  <si>
    <t>ABR</t>
  </si>
  <si>
    <t>MAY</t>
  </si>
  <si>
    <t>JUN</t>
  </si>
  <si>
    <t>JUL</t>
  </si>
  <si>
    <t>AGO</t>
  </si>
  <si>
    <t>SEPT</t>
  </si>
  <si>
    <t>OCT</t>
  </si>
  <si>
    <t>NOV</t>
  </si>
  <si>
    <t>DIC</t>
  </si>
  <si>
    <t>semestral</t>
  </si>
  <si>
    <t>mensual</t>
  </si>
  <si>
    <t>SEGUIMIENTO A LA   OPORTUNIDAD DE CITAS PARA PRESTAR EL SERVICIO  DE CONSULTA EXTERNA</t>
  </si>
  <si>
    <t>Menor o Igual  a 3</t>
  </si>
  <si>
    <t>Oportunidad de la asignacion de citas en la consulta Medica General.</t>
  </si>
  <si>
    <t xml:space="preserve">Sumatoria total de los días calendario transcurridos entre la fecha en la cual el paciente solicita cita para ser atendido en la consulta médica General y la fecha para la cual es asignada la cita./   Numero total de consultas medicas generales asignadas en la institución </t>
  </si>
  <si>
    <t>COORDINACION DE CONSULTA EXTERNA</t>
  </si>
  <si>
    <t>Recursos humanos y central de citas</t>
  </si>
  <si>
    <t>recusos humanos: capacidad fisica debe conincidir con capacidad instalada.                       Central de citas: informe mensual de oportunidad  de citas e inasistencia por medico y  por centros.</t>
  </si>
  <si>
    <t>Informe de productividad</t>
  </si>
  <si>
    <t>HACER SEGUIMIENTO A LOS PACIENTES QUE PERTENECEN AL PROGRAMA DE RIESGO CARDIOVASCULAR TENIENDO EN CUANTA QUE LA PRESION ARTERIAL DEBE ESTAR CONTROLADA</t>
  </si>
  <si>
    <t xml:space="preserve">QUE EL 90% DE LOS PACIENTES CON ENFERMEDADES CARDIOVASCULARES  TENGAN LA  PRESION ARTERIAL ESPERADA </t>
  </si>
  <si>
    <t xml:space="preserve">Proporcion de pacientes con Hipertension Arterial Controlada </t>
  </si>
  <si>
    <t>Número total de pacientes que seis meses después de diagnosticada su hipertensión arterial presentan niveles de tensión arterial esperados de acuerdo con las metas recomendadas por la Guía de Practica Clínica basada en evidencia /  Número total de pacientes hipertensos diagnosticados</t>
  </si>
  <si>
    <t xml:space="preserve">PROGRAMA DE ENFERMEDADES CARDIOVASCULARES, </t>
  </si>
  <si>
    <t>programa de hipertension: deben entregar los rips los 1eros 5 días de cada mes para verificar las presiones arteriales de los pacientes las cuales deben estar controladas</t>
  </si>
  <si>
    <t xml:space="preserve">indicadores que se reportan a las E.P.S </t>
  </si>
  <si>
    <t>INFORME DE OPORTUNIDAD DE CITAS PARA PRESTAR EL SERVICIO     DE  ODONTOLOGÍA</t>
  </si>
  <si>
    <t>Oportunidad de la asignacion de citas en la consulta Odontologícas</t>
  </si>
  <si>
    <t xml:space="preserve">Sumatoria total de los días calendario transcurridos entre la fecha en la cual el paciente solicita cita para ser atendido en la consulta  Odontologíca y la fecha para la cual es asignada la cita./   Numero total de consultas  odontologicas  generales asignadas en la institución </t>
  </si>
  <si>
    <t>COORDINACION DE ODONTOLOGÍA</t>
  </si>
  <si>
    <t>SEGUIMIENTO A LA  OPORTUNIDAD DE CITAS PARA PRESTAR UN SERVICIO DE CALIDAD</t>
  </si>
  <si>
    <t xml:space="preserve">Oportunidad en la atencion en servicios de Imagenologia </t>
  </si>
  <si>
    <t>Sumatoria del número de días transcurridos entre la solicitud del servicio de imagenología y el momento en el cual es prestado el servicio /   Total de atenciones en servicios de imagenología</t>
  </si>
  <si>
    <t>TRIMESTRAL</t>
  </si>
  <si>
    <t xml:space="preserve"> COORDINACION APOYO TERAPEUTICO</t>
  </si>
  <si>
    <t>CLINICA PORVENIR, SIAU</t>
  </si>
  <si>
    <t>Encuesta de satisfaccion de usuarios</t>
  </si>
  <si>
    <t>ACTAS Y ASISTENCIA</t>
  </si>
  <si>
    <t>SOCIALIZAR LOS PROTOCOLOS DEL SERVICIO DE CONSULTA EXTERNA</t>
  </si>
  <si>
    <t xml:space="preserve">SOCIALIZAR EL 100% DE LOS PROTOCOLOS </t>
  </si>
  <si>
    <t>% DE SOCIALIZACION  DE  PROTOCOLOS DE CONSULTA EXTERNA</t>
  </si>
  <si>
    <t># DE ACTAS DE SOCIALIZACION / # DE PROTOCOLOS</t>
  </si>
  <si>
    <t>RECURSO HUMANO, DOCENCIA SERVICIO</t>
  </si>
  <si>
    <t>ACTAS DE SOCIALIZACION</t>
  </si>
  <si>
    <t>ASISTENCIAS Y ACTAS</t>
  </si>
  <si>
    <t>INFORME SOBRE CONSULTAS  ODONTOLOGICAS  REALIZADAS EN EL PERIODO</t>
  </si>
  <si>
    <t xml:space="preserve">Entre el 90 y 100% consultas odontologicas </t>
  </si>
  <si>
    <t xml:space="preserve">#  DE CONSULTAS  ODONTOLOGICAS POR VALORACION  </t>
  </si>
  <si>
    <t># de Consultas odontologícas en consulta externa / metas de saneamiento fiscal</t>
  </si>
  <si>
    <t>ODONTOLOGOS CENTRAL DE CITAS, IP SOFT</t>
  </si>
  <si>
    <t>ESTADISTICAS GENERADAS  POR ODONTOLOGOS Y EL SISTEMA</t>
  </si>
  <si>
    <t xml:space="preserve">IP- SOFT  Y ESTADISTICAS </t>
  </si>
  <si>
    <t>CAPACTACION AL PERSONAL ASISTENCIAL DEL SERVICIO DE URGENCIAS ( PROTOCOLOS, PROCESOS, GUIAS, MANUALES )</t>
  </si>
  <si>
    <t>% DE SOCIALIZACION  DE  PROTOCOLOS EN URGENCIAS</t>
  </si>
  <si>
    <t>COORDINACION DE URGENCIAS</t>
  </si>
  <si>
    <t>SOCIALIZAR LOS PROTOCOLOS DEL SERVICIO DE ODONTOLOGÍA</t>
  </si>
  <si>
    <t>% DE SOCIALIZACION  DE  PROTOCOLOS EN ODONTOLOGÍA</t>
  </si>
  <si>
    <t>SEGUIMIENTO A PACIENTES QUE CONSULTARON AL SERVICIO DE URGENCIAS Y   QUE REINGRESAN.</t>
  </si>
  <si>
    <t>Menor o Igual a 0,03</t>
  </si>
  <si>
    <t>Reingreso al Servicio de Urgencias  (menos de 72 horas).</t>
  </si>
  <si>
    <t>No. de reingreso al servicio de Urgencias en menos de 72 horas X 100 /  No. total de pacientes registrados en el servicio de Urgencias.</t>
  </si>
  <si>
    <t>JEFES DE URGENCIAS</t>
  </si>
  <si>
    <t>HISTORIA CLINICA</t>
  </si>
  <si>
    <t>FORMATO DE REINGRESOS</t>
  </si>
  <si>
    <t>REALIZAR DISPENSACION MENSUAL EN EL SERVICIO FARMACEUTICO PARA SATISFACER LA NECESIDAD DE LOS SERVICIOS.</t>
  </si>
  <si>
    <t>MEDICAMENTOS ENTREGADOS DEL 90% AL 100%</t>
  </si>
  <si>
    <t>DISPENSACION DE MEDICAMENTOS DISPONIBLES</t>
  </si>
  <si>
    <t xml:space="preserve"># DE MEDICAMENTOS DISPONIBLES /  # DE MEDICAMENTOS SOLICITADOS x 100 </t>
  </si>
  <si>
    <t>SERVICIO FARMACEUTICO</t>
  </si>
  <si>
    <t>COMPRAS Y TRANSPORTE</t>
  </si>
  <si>
    <t>FORMATO DE SALIDAS DE MEDICAMENTOS</t>
  </si>
  <si>
    <t>ORDEN DE COMPRA</t>
  </si>
  <si>
    <t>SEGUIMIENTO A LA  OPORTUNIDAD EN LA ATENCION DE URGENCIA</t>
  </si>
  <si>
    <t>Atencion en la sala de espera del servicio de urgencia menor de 15 minutos</t>
  </si>
  <si>
    <t>Oportunidad en la atencion en consulta de Urgencias</t>
  </si>
  <si>
    <t>Sumatoria del numero de minutos transcurridos entre la solicitud de atencion  en la consulta de urgencias  y el momento en el cual es atendido el paciente en consulta por parte del medico /   Total usuarios atendidos en consultas urgencias.</t>
  </si>
  <si>
    <t>COORDINADORA DE URGENCIAS</t>
  </si>
  <si>
    <t>CALIDAD</t>
  </si>
  <si>
    <t>RIPS MEDICO</t>
  </si>
  <si>
    <t>SERVICIOS ASISTENCIALES</t>
  </si>
  <si>
    <r>
      <rPr>
        <sz val="11"/>
        <color rgb="FFFF0000"/>
        <rFont val="Calibri"/>
        <family val="2"/>
        <scheme val="minor"/>
      </rPr>
      <t>ROJO</t>
    </r>
    <r>
      <rPr>
        <sz val="11"/>
        <color theme="1"/>
        <rFont val="Calibri"/>
        <family val="2"/>
        <scheme val="minor"/>
      </rPr>
      <t xml:space="preserve">: 0 - 69%   de los  protocolos socializados      </t>
    </r>
    <r>
      <rPr>
        <sz val="11"/>
        <color rgb="FFFF0000"/>
        <rFont val="Calibri"/>
        <family val="2"/>
        <scheme val="minor"/>
      </rPr>
      <t>Amarillo</t>
    </r>
    <r>
      <rPr>
        <sz val="11"/>
        <color theme="1"/>
        <rFont val="Calibri"/>
        <family val="2"/>
        <scheme val="minor"/>
      </rPr>
      <t xml:space="preserve">: 70 - 89%     de los             protocolos socializados                          </t>
    </r>
    <r>
      <rPr>
        <sz val="11"/>
        <color rgb="FFFF0000"/>
        <rFont val="Calibri"/>
        <family val="2"/>
        <scheme val="minor"/>
      </rPr>
      <t>Verde:</t>
    </r>
    <r>
      <rPr>
        <sz val="11"/>
        <color theme="1"/>
        <rFont val="Calibri"/>
        <family val="2"/>
        <scheme val="minor"/>
      </rPr>
      <t xml:space="preserve"> 90- 100%   de los                    protocolos socializados </t>
    </r>
  </si>
  <si>
    <r>
      <rPr>
        <sz val="11"/>
        <color rgb="FFFF0000"/>
        <rFont val="Calibri"/>
        <family val="2"/>
        <scheme val="minor"/>
      </rPr>
      <t>ROJO</t>
    </r>
    <r>
      <rPr>
        <sz val="11"/>
        <color theme="1"/>
        <rFont val="Calibri"/>
        <family val="2"/>
        <scheme val="minor"/>
      </rPr>
      <t xml:space="preserve">: 0 - 69% Consultas Odontologicas &lt; de 1000               </t>
    </r>
    <r>
      <rPr>
        <sz val="11"/>
        <color rgb="FFFF0000"/>
        <rFont val="Calibri"/>
        <family val="2"/>
        <scheme val="minor"/>
      </rPr>
      <t>Amarillo</t>
    </r>
    <r>
      <rPr>
        <sz val="11"/>
        <color theme="1"/>
        <rFont val="Calibri"/>
        <family val="2"/>
        <scheme val="minor"/>
      </rPr>
      <t xml:space="preserve">: 70 - 89%   Consultas Odontologicas  entre 1001 hasta 1999                                                      </t>
    </r>
    <r>
      <rPr>
        <sz val="11"/>
        <color rgb="FFFF0000"/>
        <rFont val="Calibri"/>
        <family val="2"/>
        <scheme val="minor"/>
      </rPr>
      <t>Verde:</t>
    </r>
    <r>
      <rPr>
        <sz val="11"/>
        <color theme="1"/>
        <rFont val="Calibri"/>
        <family val="2"/>
        <scheme val="minor"/>
      </rPr>
      <t xml:space="preserve"> 90- 100%  Consultas Odontologicas   entre 2000 hasta 2594</t>
    </r>
  </si>
  <si>
    <r>
      <rPr>
        <sz val="11"/>
        <color rgb="FFFF0000"/>
        <rFont val="Calibri"/>
        <family val="2"/>
        <scheme val="minor"/>
      </rPr>
      <t>ROJO</t>
    </r>
    <r>
      <rPr>
        <sz val="11"/>
        <color theme="1"/>
        <rFont val="Calibri"/>
        <family val="2"/>
        <scheme val="minor"/>
      </rPr>
      <t xml:space="preserve">: 0 - 69%   de lo  medicamentos entregados          </t>
    </r>
    <r>
      <rPr>
        <sz val="11"/>
        <color rgb="FFFF0000"/>
        <rFont val="Calibri"/>
        <family val="2"/>
        <scheme val="minor"/>
      </rPr>
      <t>Amarillo</t>
    </r>
    <r>
      <rPr>
        <sz val="11"/>
        <color theme="1"/>
        <rFont val="Calibri"/>
        <family val="2"/>
        <scheme val="minor"/>
      </rPr>
      <t xml:space="preserve">: 70 - 89%     de lo  medicamentos entregados                       </t>
    </r>
    <r>
      <rPr>
        <sz val="11"/>
        <color rgb="FFFF0000"/>
        <rFont val="Calibri"/>
        <family val="2"/>
        <scheme val="minor"/>
      </rPr>
      <t>Verde:</t>
    </r>
    <r>
      <rPr>
        <sz val="11"/>
        <color theme="1"/>
        <rFont val="Calibri"/>
        <family val="2"/>
        <scheme val="minor"/>
      </rPr>
      <t xml:space="preserve"> 90- 100%   de lo  medicamentos entregados    </t>
    </r>
  </si>
  <si>
    <t xml:space="preserve">Rojo: Califique con (0),  si durante la vigencia evaluada el indicador arrojó un resultado mayor o igual a 6 días.
Rojo:Califique con (1),  si durante la vigencia evaluada el indicador arrojó un resultado igual a 5 días.
Amarillo:Califique con (3),  si durante la vigencia evaluada el indicador arrojó un resultado igual a 4 días.
Verde: Califique con (5),  si durante la vigencia evaluada el indicador arrojó un resultado menor o igual a 3 días
</t>
  </si>
  <si>
    <t xml:space="preserve">Rojo: Califique con (0),  si durante la vigencia evaluada el indicador específico arrojó un resultado mayor de 0,10
Rojo: Califique con (1),  si durante la vigencia evaluada el indicador específico arrojó un resultado entre 0,06  y 0,09
Amarillo: Califique con (3),  si durante la vigencia evaluada el indicador específico arrojó un resultado entre 0,031  y 0,059
Verde: Califique con (3),  si durante la vigencia evaluada el indicador específico arrojó un resultado menor o igual a 3 días.
</t>
  </si>
  <si>
    <r>
      <rPr>
        <sz val="11"/>
        <color rgb="FFFF0000"/>
        <rFont val="Calibri"/>
        <family val="2"/>
        <scheme val="minor"/>
      </rPr>
      <t>ROJO</t>
    </r>
    <r>
      <rPr>
        <sz val="11"/>
        <color theme="1"/>
        <rFont val="Calibri"/>
        <family val="2"/>
        <scheme val="minor"/>
      </rPr>
      <t xml:space="preserve">: 0%  - 89%  PACIENTES con presion arterial con mas de  presion 120/80mm/hg                                                 </t>
    </r>
    <r>
      <rPr>
        <sz val="11"/>
        <color rgb="FFFF0000"/>
        <rFont val="Calibri"/>
        <family val="2"/>
        <scheme val="minor"/>
      </rPr>
      <t>Verde:</t>
    </r>
    <r>
      <rPr>
        <sz val="11"/>
        <color theme="1"/>
        <rFont val="Calibri"/>
        <family val="2"/>
        <scheme val="minor"/>
      </rPr>
      <t xml:space="preserve"> 90- 100% PACIENTES  con presion 120/80mm/hg</t>
    </r>
  </si>
  <si>
    <t xml:space="preserve">Rojo: Califique con (0),  si durante la vigencia evaluada el indicador arrojó un resultado mayor o igual a 6 días.
Rojo: Califique con (1),  si durante la vigencia evaluada el indicador arrojó un resultado igual a 5 días.
amarillo: Califique con (3),  si durante la vigencia evaluada el indicador arrojó un resultado igual a 4 días.
verde: Califique con (5),  si durante la vigencia evaluada el indicador arrojó un resultado menor o igual a 3 días
</t>
  </si>
  <si>
    <t xml:space="preserve">Rojo: Califique con (0),  si durante la vigencia evaluada el indicador arrojó un resultado mayor o igual a 6 días.
Rojo: Califique con (1),  si durante la vigencia evaluada el indicador arrojó un resultado igual a 5 días.
Amarillo: Califique con (3),  si durante la vigencia evaluada el indicador arrojó un resultado igual a 4 días.
verde: Califique con (5),  si durante la vigencia evaluada el indicador arrojó un resultado menor o igual a 3 días
</t>
  </si>
  <si>
    <r>
      <t xml:space="preserve">Rojo: Califique con </t>
    </r>
    <r>
      <rPr>
        <sz val="11"/>
        <color rgb="FFFF0000"/>
        <rFont val="Calibri"/>
        <family val="2"/>
        <scheme val="minor"/>
      </rPr>
      <t>(1)</t>
    </r>
    <r>
      <rPr>
        <sz val="11"/>
        <color theme="1"/>
        <rFont val="Calibri"/>
        <family val="2"/>
        <scheme val="minor"/>
      </rPr>
      <t xml:space="preserve">,  si la atencion del paciente  en la sala de  espera del servicio de urgencias es  mayor de   45 minutos a 60) MIN   hora.
Amarillo: Califique con </t>
    </r>
    <r>
      <rPr>
        <sz val="11"/>
        <color rgb="FFFF0000"/>
        <rFont val="Calibri"/>
        <family val="2"/>
        <scheme val="minor"/>
      </rPr>
      <t>(2)</t>
    </r>
    <r>
      <rPr>
        <sz val="11"/>
        <color theme="1"/>
        <rFont val="Calibri"/>
        <family val="2"/>
        <scheme val="minor"/>
      </rPr>
      <t xml:space="preserve">,   si la atencion del paciente  en la sala de  espera del servicio de urgencias es  mayor de   16 minutos a 44  minutos.                                   
Verde: Califique con </t>
    </r>
    <r>
      <rPr>
        <sz val="11"/>
        <color rgb="FFFF0000"/>
        <rFont val="Calibri"/>
        <family val="2"/>
        <scheme val="minor"/>
      </rPr>
      <t>(3)</t>
    </r>
    <r>
      <rPr>
        <sz val="11"/>
        <color theme="1"/>
        <rFont val="Calibri"/>
        <family val="2"/>
        <scheme val="minor"/>
      </rPr>
      <t xml:space="preserve">,  si la atencion del paciente  en la sala de  espera del servicio de urgencias es  de 1  a    15 minutos 
</t>
    </r>
  </si>
  <si>
    <t>Aumentar la producción del servicio de partos a través de la captación de gestantes en su  primer mes de embarazo para disminuir riesgos obstétricos en las usuarias de bajo riesgo obstetricos.</t>
  </si>
  <si>
    <t>Reportar la incidencia de sífilis congénita en partos atendidos en la ESE</t>
  </si>
  <si>
    <t>0 casos</t>
  </si>
  <si>
    <t>Incidencia de sífilis congénita en partos atendidos en la ESE</t>
  </si>
  <si>
    <t>Número de Recién Nacidos, con diagnóstico de sífilis congénita, en población atendida por la ESE.</t>
  </si>
  <si>
    <t xml:space="preserve">Califique con (0), si durante la vigencia evaluada se presentó uno o más casos de Sífilis congénita en la población atendida
Califique con (5), si durante la vigencia evaluada NO se registró ningún caso de Sífilis congénita en la población atendida
</t>
  </si>
  <si>
    <t>MENSUAL</t>
  </si>
  <si>
    <t>Asesor P Y P</t>
  </si>
  <si>
    <t>Coordiancion de PYP</t>
  </si>
  <si>
    <t xml:space="preserve">Estadistica de laboratorio Clinico Registros clinicos de La ESE </t>
  </si>
  <si>
    <t xml:space="preserve">Certificacion   Territorial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</si>
</sst>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 #,##0.00_);_(&quot;$&quot;\ * \(#,##0.00\);_(&quot;$&quot;\ * &quot;-&quot;??_);_(@_)"/>
    <numFmt numFmtId="165" formatCode="_-* #,##0.0_-;\-* #,##0.0_-;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sz val="11"/>
      <name val="Calibri"/>
      <family val="2"/>
      <scheme val="minor"/>
    </font>
    <font>
      <sz val="16"/>
      <color theme="1"/>
      <name val="Aharoni"/>
      <charset val="177"/>
    </font>
    <font>
      <sz val="11"/>
      <color theme="0"/>
      <name val="Aharoni"/>
      <charset val="177"/>
    </font>
    <font>
      <sz val="11"/>
      <color rgb="FFFF0000"/>
      <name val="Calibri"/>
      <family val="2"/>
      <scheme val="minor"/>
    </font>
    <font>
      <sz val="12"/>
      <color theme="1"/>
      <name val="Calibri"/>
      <family val="2"/>
      <scheme val="minor"/>
    </font>
    <font>
      <sz val="11"/>
      <color indexed="8"/>
      <name val="Calibri"/>
      <family val="2"/>
      <scheme val="minor"/>
    </font>
    <font>
      <sz val="10"/>
      <color theme="1"/>
      <name val="Calibri"/>
      <family val="2"/>
      <scheme val="minor"/>
    </font>
    <font>
      <sz val="24"/>
      <color theme="1"/>
      <name val="Calibri"/>
      <family val="2"/>
      <scheme val="minor"/>
    </font>
    <font>
      <sz val="13"/>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499984740745262"/>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0" fontId="0" fillId="2" borderId="0" xfId="0" applyFont="1" applyFill="1" applyAlignment="1">
      <alignment horizontal="left" wrapText="1" indent="1"/>
    </xf>
    <xf numFmtId="0" fontId="0" fillId="3" borderId="0" xfId="0" applyFont="1" applyFill="1" applyAlignment="1">
      <alignment horizontal="left" wrapText="1" indent="1"/>
    </xf>
    <xf numFmtId="0" fontId="0" fillId="4" borderId="0" xfId="0" applyFont="1" applyFill="1" applyAlignment="1">
      <alignment horizontal="left" wrapText="1" indent="1"/>
    </xf>
    <xf numFmtId="0" fontId="0" fillId="5" borderId="0" xfId="0" applyFont="1" applyFill="1" applyAlignment="1">
      <alignment horizontal="left" wrapText="1" indent="1"/>
    </xf>
    <xf numFmtId="0" fontId="0" fillId="0" borderId="0" xfId="0" applyAlignment="1">
      <alignment wrapText="1"/>
    </xf>
    <xf numFmtId="0" fontId="0" fillId="6" borderId="0" xfId="0" applyFill="1" applyAlignment="1">
      <alignment wrapText="1"/>
    </xf>
    <xf numFmtId="0" fontId="0" fillId="7" borderId="0" xfId="0" applyFill="1" applyAlignment="1">
      <alignment wrapText="1"/>
    </xf>
    <xf numFmtId="0" fontId="0" fillId="8" borderId="0" xfId="0" applyFill="1" applyAlignment="1">
      <alignment wrapText="1"/>
    </xf>
    <xf numFmtId="0" fontId="0" fillId="9" borderId="0" xfId="0" applyFill="1" applyAlignment="1">
      <alignment wrapText="1"/>
    </xf>
    <xf numFmtId="0" fontId="2" fillId="10" borderId="0" xfId="0" applyFont="1" applyFill="1" applyAlignment="1">
      <alignment vertical="center"/>
    </xf>
    <xf numFmtId="0" fontId="2" fillId="10" borderId="4" xfId="0" applyFont="1" applyFill="1" applyBorder="1" applyAlignment="1">
      <alignment horizontal="center" vertical="center"/>
    </xf>
    <xf numFmtId="0" fontId="6" fillId="10" borderId="6" xfId="0" applyFont="1" applyFill="1" applyBorder="1" applyAlignment="1">
      <alignment horizontal="right" wrapText="1"/>
    </xf>
    <xf numFmtId="0" fontId="8" fillId="0" borderId="0" xfId="0" applyFont="1"/>
    <xf numFmtId="0" fontId="8" fillId="0" borderId="0" xfId="0" applyFont="1" applyAlignment="1">
      <alignment wrapText="1"/>
    </xf>
    <xf numFmtId="0" fontId="0" fillId="0" borderId="2" xfId="0" applyFont="1" applyBorder="1" applyAlignment="1">
      <alignment wrapText="1"/>
    </xf>
    <xf numFmtId="0" fontId="0" fillId="0" borderId="2" xfId="0" applyFont="1" applyBorder="1"/>
    <xf numFmtId="9" fontId="9"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center" wrapText="1"/>
    </xf>
    <xf numFmtId="0" fontId="0" fillId="12" borderId="2" xfId="0" applyFont="1" applyFill="1" applyBorder="1" applyAlignment="1">
      <alignment horizontal="left" vertical="center" wrapText="1"/>
    </xf>
    <xf numFmtId="0" fontId="0" fillId="12" borderId="2" xfId="0" applyFont="1" applyFill="1" applyBorder="1" applyAlignment="1">
      <alignment vertical="center" wrapText="1"/>
    </xf>
    <xf numFmtId="0" fontId="0" fillId="0" borderId="0" xfId="0" applyFont="1"/>
    <xf numFmtId="0" fontId="4" fillId="0" borderId="10" xfId="0" applyFont="1" applyFill="1" applyBorder="1" applyAlignment="1">
      <alignment horizontal="center" vertical="center" wrapText="1"/>
    </xf>
    <xf numFmtId="0" fontId="0" fillId="12" borderId="2" xfId="0" applyFont="1" applyFill="1" applyBorder="1" applyAlignment="1">
      <alignment horizontal="center" vertical="center" wrapText="1"/>
    </xf>
    <xf numFmtId="9" fontId="0" fillId="12" borderId="2" xfId="0" applyNumberFormat="1" applyFont="1" applyFill="1" applyBorder="1" applyAlignment="1">
      <alignment vertical="center" wrapText="1"/>
    </xf>
    <xf numFmtId="0" fontId="7" fillId="12" borderId="2" xfId="0" applyFont="1" applyFill="1" applyBorder="1" applyAlignment="1">
      <alignment vertical="center" wrapText="1"/>
    </xf>
    <xf numFmtId="49" fontId="4" fillId="12" borderId="2" xfId="0" applyNumberFormat="1" applyFont="1" applyFill="1" applyBorder="1" applyAlignment="1">
      <alignment horizontal="center" vertical="center" wrapText="1"/>
    </xf>
    <xf numFmtId="0" fontId="0" fillId="11" borderId="2" xfId="0" applyFont="1" applyFill="1" applyBorder="1" applyAlignment="1">
      <alignment vertical="center" wrapText="1"/>
    </xf>
    <xf numFmtId="0" fontId="4" fillId="0" borderId="0" xfId="0" applyFont="1" applyFill="1" applyAlignment="1">
      <alignment horizontal="center" vertical="center" wrapText="1"/>
    </xf>
    <xf numFmtId="0" fontId="0" fillId="6" borderId="2" xfId="0" applyFill="1" applyBorder="1" applyAlignment="1">
      <alignment wrapText="1"/>
    </xf>
    <xf numFmtId="0" fontId="0" fillId="6" borderId="2" xfId="0" applyFont="1" applyFill="1" applyBorder="1" applyAlignment="1">
      <alignment wrapText="1"/>
    </xf>
    <xf numFmtId="0" fontId="0" fillId="0" borderId="2" xfId="0" applyFont="1" applyFill="1" applyBorder="1" applyAlignment="1">
      <alignment wrapText="1"/>
    </xf>
    <xf numFmtId="0" fontId="0" fillId="6" borderId="2" xfId="0" applyFont="1" applyFill="1" applyBorder="1"/>
    <xf numFmtId="0" fontId="0" fillId="6" borderId="2" xfId="0" applyFont="1" applyFill="1" applyBorder="1" applyAlignment="1">
      <alignment vertical="center" wrapText="1"/>
    </xf>
    <xf numFmtId="9" fontId="9" fillId="6"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6" borderId="2" xfId="0" applyFont="1" applyFill="1" applyBorder="1" applyAlignment="1">
      <alignment horizontal="center" wrapText="1"/>
    </xf>
    <xf numFmtId="0" fontId="0" fillId="6" borderId="9" xfId="0" applyFont="1" applyFill="1" applyBorder="1" applyAlignment="1">
      <alignment horizontal="center" vertical="center" wrapText="1"/>
    </xf>
    <xf numFmtId="0" fontId="0" fillId="6" borderId="2" xfId="0" applyFont="1" applyFill="1" applyBorder="1" applyAlignment="1">
      <alignment horizontal="left" vertical="center" wrapText="1"/>
    </xf>
    <xf numFmtId="0" fontId="0" fillId="5" borderId="0" xfId="0" applyFill="1" applyAlignment="1">
      <alignment horizontal="left" wrapText="1" indent="1"/>
    </xf>
    <xf numFmtId="0" fontId="0" fillId="12" borderId="2" xfId="0" applyFill="1" applyBorder="1" applyAlignment="1">
      <alignment horizontal="center" vertical="center" wrapText="1"/>
    </xf>
    <xf numFmtId="0" fontId="0" fillId="6" borderId="2" xfId="0" applyFont="1" applyFill="1" applyBorder="1" applyAlignment="1">
      <alignment horizontal="center" vertical="center" wrapText="1"/>
    </xf>
    <xf numFmtId="0" fontId="4" fillId="6" borderId="2" xfId="0" applyFont="1" applyFill="1" applyBorder="1" applyAlignment="1">
      <alignment vertical="center" wrapText="1"/>
    </xf>
    <xf numFmtId="0" fontId="0" fillId="6" borderId="2" xfId="0" applyFill="1" applyBorder="1" applyAlignment="1">
      <alignment horizontal="center" wrapText="1"/>
    </xf>
    <xf numFmtId="0" fontId="0" fillId="6" borderId="0" xfId="0" applyFont="1" applyFill="1"/>
    <xf numFmtId="10" fontId="0" fillId="6" borderId="2" xfId="0" applyNumberFormat="1" applyFont="1" applyFill="1" applyBorder="1" applyAlignment="1">
      <alignment vertical="center" wrapText="1"/>
    </xf>
    <xf numFmtId="165" fontId="0" fillId="6" borderId="9" xfId="2" applyNumberFormat="1" applyFont="1" applyFill="1" applyBorder="1" applyAlignment="1">
      <alignment vertical="center" wrapText="1"/>
    </xf>
    <xf numFmtId="0" fontId="10" fillId="6" borderId="2" xfId="0" applyFont="1" applyFill="1" applyBorder="1" applyAlignment="1">
      <alignment horizontal="center" wrapText="1"/>
    </xf>
    <xf numFmtId="0" fontId="0" fillId="0" borderId="2" xfId="0" applyFill="1" applyBorder="1" applyAlignment="1">
      <alignment horizontal="center" wrapText="1"/>
    </xf>
    <xf numFmtId="10" fontId="0" fillId="11" borderId="2" xfId="0" applyNumberFormat="1" applyFont="1" applyFill="1" applyBorder="1" applyAlignment="1">
      <alignment vertical="center" wrapText="1"/>
    </xf>
    <xf numFmtId="9" fontId="0" fillId="11" borderId="2" xfId="0" applyNumberFormat="1" applyFont="1" applyFill="1" applyBorder="1" applyAlignment="1">
      <alignment vertical="center" wrapText="1"/>
    </xf>
    <xf numFmtId="9" fontId="0" fillId="11" borderId="2" xfId="0" applyNumberFormat="1" applyFill="1" applyBorder="1" applyAlignment="1">
      <alignment vertical="center" wrapText="1"/>
    </xf>
    <xf numFmtId="0" fontId="11" fillId="6" borderId="10" xfId="0" applyFont="1" applyFill="1" applyBorder="1" applyAlignment="1">
      <alignment vertical="center" wrapText="1"/>
    </xf>
    <xf numFmtId="0" fontId="11" fillId="6" borderId="0" xfId="0" applyFont="1" applyFill="1" applyBorder="1" applyAlignment="1">
      <alignment vertical="center" wrapText="1"/>
    </xf>
    <xf numFmtId="0" fontId="11" fillId="6" borderId="0" xfId="0" applyFont="1" applyFill="1" applyAlignment="1">
      <alignment vertical="center" wrapText="1"/>
    </xf>
    <xf numFmtId="0" fontId="12" fillId="13" borderId="2" xfId="0" applyFont="1" applyFill="1" applyBorder="1" applyAlignment="1">
      <alignment vertical="center" wrapText="1"/>
    </xf>
    <xf numFmtId="0" fontId="5" fillId="0" borderId="0" xfId="0" applyFont="1" applyAlignment="1">
      <alignment horizontal="center"/>
    </xf>
    <xf numFmtId="0" fontId="2" fillId="10" borderId="7" xfId="0" applyFont="1" applyFill="1" applyBorder="1" applyAlignment="1">
      <alignment horizontal="center" vertical="center"/>
    </xf>
    <xf numFmtId="0" fontId="2" fillId="10" borderId="4" xfId="0" applyFont="1" applyFill="1" applyBorder="1" applyAlignment="1">
      <alignment horizontal="center" vertical="center"/>
    </xf>
    <xf numFmtId="0" fontId="2" fillId="10" borderId="7"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2" borderId="2" xfId="0" applyFill="1" applyBorder="1" applyAlignment="1">
      <alignment horizontal="left" wrapText="1"/>
    </xf>
    <xf numFmtId="0" fontId="2" fillId="10" borderId="8"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0" xfId="0" applyFont="1" applyFill="1" applyBorder="1" applyAlignment="1">
      <alignment horizontal="center" wrapText="1"/>
    </xf>
    <xf numFmtId="0" fontId="3" fillId="3" borderId="0" xfId="0" applyFont="1" applyFill="1" applyBorder="1" applyAlignment="1">
      <alignment horizontal="center" wrapText="1"/>
    </xf>
    <xf numFmtId="0" fontId="0" fillId="4" borderId="0" xfId="0" applyFont="1" applyFill="1" applyBorder="1" applyAlignment="1">
      <alignment horizontal="center" wrapText="1"/>
    </xf>
    <xf numFmtId="0" fontId="4" fillId="5" borderId="0" xfId="0" applyFont="1" applyFill="1" applyBorder="1" applyAlignment="1">
      <alignment horizontal="center" vertical="center" wrapText="1"/>
    </xf>
  </cellXfs>
  <cellStyles count="3">
    <cellStyle name="Millares" xfId="2" builtinId="3"/>
    <cellStyle name="Millares 2" xfId="1"/>
    <cellStyle name="Normal" xfId="0" builtinId="0"/>
  </cellStyles>
  <dxfs count="41">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365125</xdr:colOff>
      <xdr:row>0</xdr:row>
      <xdr:rowOff>19050</xdr:rowOff>
    </xdr:from>
    <xdr:to>
      <xdr:col>0</xdr:col>
      <xdr:colOff>2091481</xdr:colOff>
      <xdr:row>0</xdr:row>
      <xdr:rowOff>848877</xdr:rowOff>
    </xdr:to>
    <xdr:pic>
      <xdr:nvPicPr>
        <xdr:cNvPr id="2" name="2 Imagen" descr="C:\Users\USER\Dropbox\CLÍNICA LA 50\MATERNO 2015\logo.pn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65125" y="19050"/>
          <a:ext cx="1726356" cy="82982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LSY/Documents/GINA%20CARPETA%20DOCUMENTOS/DOPBOX/2016/materno/POA%202016%20POR%20&#193;REAS/POAS%20JULIO/FORMATO%20POA%202016%20SERVICIOS%20ASISTEN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 POA 2016"/>
      <sheetName val="PARA ESCOGER LÍNEA ESTRATÉGICA"/>
    </sheetNames>
    <sheetDataSet>
      <sheetData sheetId="0">
        <row r="111">
          <cell r="E111" t="str">
            <v>Programa de Atención primaria en salud y prestación integral de servicios(P-APSS)</v>
          </cell>
        </row>
        <row r="112">
          <cell r="E112" t="str">
            <v>Programa de innovación y mejoramiento Administrativo (P-IMA)</v>
          </cell>
        </row>
        <row r="113">
          <cell r="E113" t="str">
            <v>Programa de Maternidad Segura (P-MS)</v>
          </cell>
        </row>
        <row r="114">
          <cell r="E114" t="str">
            <v>Programa de Saneamiento Fiscal y Financiero (P-SFF)</v>
          </cell>
        </row>
        <row r="115">
          <cell r="E115" t="str">
            <v>Programa Hospital Seguro (P-HS)</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35"/>
  <sheetViews>
    <sheetView tabSelected="1" view="pageBreakPreview" topLeftCell="J1" zoomScale="60" zoomScaleNormal="70" workbookViewId="0">
      <pane ySplit="5" topLeftCell="A14" activePane="bottomLeft" state="frozen"/>
      <selection activeCell="I1" sqref="I1"/>
      <selection pane="bottomLeft" activeCell="M11" sqref="M11:X18"/>
    </sheetView>
  </sheetViews>
  <sheetFormatPr baseColWidth="10" defaultRowHeight="15" x14ac:dyDescent="0.25"/>
  <cols>
    <col min="1" max="3" width="43" style="5" customWidth="1"/>
    <col min="4" max="4" width="20" style="5" customWidth="1"/>
    <col min="5" max="6" width="43" customWidth="1"/>
    <col min="7" max="7" width="36.5703125" customWidth="1"/>
    <col min="8" max="8" width="22.42578125" customWidth="1"/>
    <col min="9" max="9" width="14.7109375" customWidth="1"/>
    <col min="10" max="10" width="24.5703125" customWidth="1"/>
    <col min="11" max="11" width="21.85546875" customWidth="1"/>
    <col min="12" max="12" width="25.42578125" customWidth="1"/>
    <col min="13" max="24" width="7.42578125" customWidth="1"/>
    <col min="25" max="25" width="28.42578125" customWidth="1"/>
    <col min="26" max="26" width="25.28515625" customWidth="1"/>
    <col min="27" max="27" width="21.7109375" customWidth="1"/>
    <col min="28" max="28" width="19" customWidth="1"/>
  </cols>
  <sheetData>
    <row r="1" spans="1:114" ht="69.75" customHeight="1" x14ac:dyDescent="0.3">
      <c r="A1"/>
      <c r="B1" s="57" t="s">
        <v>81</v>
      </c>
      <c r="C1" s="57"/>
      <c r="D1" s="57"/>
      <c r="E1" s="57"/>
      <c r="F1" s="57"/>
      <c r="G1" s="57"/>
      <c r="H1" s="57"/>
      <c r="I1" s="57"/>
      <c r="J1" s="57"/>
      <c r="K1" s="57"/>
      <c r="L1" s="57"/>
      <c r="M1" s="57"/>
      <c r="N1" s="57"/>
      <c r="O1" s="57"/>
      <c r="P1" s="57"/>
    </row>
    <row r="2" spans="1:114" x14ac:dyDescent="0.25">
      <c r="A2" s="12" t="s">
        <v>82</v>
      </c>
      <c r="B2" s="63" t="s">
        <v>177</v>
      </c>
      <c r="C2" s="63"/>
      <c r="D2" s="63"/>
      <c r="E2" s="63"/>
      <c r="F2" s="63"/>
      <c r="G2" s="63"/>
      <c r="H2" s="63"/>
      <c r="I2" s="63"/>
      <c r="J2" s="63"/>
      <c r="K2" s="63"/>
      <c r="L2" s="63"/>
      <c r="M2" s="63"/>
      <c r="N2" s="63"/>
      <c r="O2" s="63"/>
      <c r="P2" s="63"/>
      <c r="Q2" s="63"/>
      <c r="R2" s="63"/>
      <c r="S2" s="63"/>
      <c r="T2" s="63"/>
      <c r="U2" s="63"/>
      <c r="V2" s="63"/>
      <c r="W2" s="63"/>
      <c r="X2" s="63"/>
      <c r="Y2" s="63"/>
      <c r="Z2" s="63"/>
      <c r="AA2" s="63"/>
      <c r="AB2" s="63"/>
    </row>
    <row r="3" spans="1:114" x14ac:dyDescent="0.25">
      <c r="A3" s="12" t="s">
        <v>83</v>
      </c>
      <c r="B3" s="63">
        <v>2016</v>
      </c>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114" s="10" customFormat="1" ht="42" customHeight="1" x14ac:dyDescent="0.25">
      <c r="A4" s="62" t="s">
        <v>0</v>
      </c>
      <c r="B4" s="60" t="s">
        <v>1</v>
      </c>
      <c r="C4" s="60" t="s">
        <v>2</v>
      </c>
      <c r="D4" s="60" t="s">
        <v>3</v>
      </c>
      <c r="E4" s="58" t="s">
        <v>4</v>
      </c>
      <c r="F4" s="58" t="s">
        <v>5</v>
      </c>
      <c r="G4" s="58" t="s">
        <v>84</v>
      </c>
      <c r="H4" s="58" t="s">
        <v>85</v>
      </c>
      <c r="I4" s="58" t="s">
        <v>86</v>
      </c>
      <c r="J4" s="58" t="s">
        <v>87</v>
      </c>
      <c r="K4" s="58" t="s">
        <v>88</v>
      </c>
      <c r="L4" s="60" t="s">
        <v>89</v>
      </c>
      <c r="M4" s="58" t="s">
        <v>90</v>
      </c>
      <c r="N4" s="58"/>
      <c r="O4" s="58"/>
      <c r="P4" s="58"/>
      <c r="Q4" s="58"/>
      <c r="R4" s="58"/>
      <c r="S4" s="58"/>
      <c r="T4" s="58"/>
      <c r="U4" s="58"/>
      <c r="V4" s="58"/>
      <c r="W4" s="58"/>
      <c r="X4" s="58"/>
      <c r="Y4" s="64" t="s">
        <v>91</v>
      </c>
      <c r="Z4" s="60" t="s">
        <v>92</v>
      </c>
      <c r="AA4" s="60" t="s">
        <v>93</v>
      </c>
      <c r="AB4" s="60" t="s">
        <v>94</v>
      </c>
    </row>
    <row r="5" spans="1:114" s="10" customFormat="1" x14ac:dyDescent="0.25">
      <c r="A5" s="61"/>
      <c r="B5" s="61"/>
      <c r="C5" s="61"/>
      <c r="D5" s="61"/>
      <c r="E5" s="59"/>
      <c r="F5" s="59"/>
      <c r="G5" s="59"/>
      <c r="H5" s="59"/>
      <c r="I5" s="59"/>
      <c r="J5" s="59"/>
      <c r="K5" s="59"/>
      <c r="L5" s="61"/>
      <c r="M5" s="11" t="s">
        <v>95</v>
      </c>
      <c r="N5" s="11" t="s">
        <v>96</v>
      </c>
      <c r="O5" s="11" t="s">
        <v>97</v>
      </c>
      <c r="P5" s="11" t="s">
        <v>98</v>
      </c>
      <c r="Q5" s="11" t="s">
        <v>99</v>
      </c>
      <c r="R5" s="11" t="s">
        <v>100</v>
      </c>
      <c r="S5" s="11" t="s">
        <v>101</v>
      </c>
      <c r="T5" s="11" t="s">
        <v>102</v>
      </c>
      <c r="U5" s="11" t="s">
        <v>103</v>
      </c>
      <c r="V5" s="11" t="s">
        <v>104</v>
      </c>
      <c r="W5" s="11" t="s">
        <v>105</v>
      </c>
      <c r="X5" s="11" t="s">
        <v>106</v>
      </c>
      <c r="Y5" s="65"/>
      <c r="Z5" s="61"/>
      <c r="AA5" s="61"/>
      <c r="AB5" s="61"/>
    </row>
    <row r="6" spans="1:114" s="45" customFormat="1" ht="218.25" customHeight="1" x14ac:dyDescent="0.25">
      <c r="A6" s="30" t="s">
        <v>48</v>
      </c>
      <c r="B6" s="31" t="str">
        <f t="shared" ref="B6:B17" si="0">IF(A6="¿Qué necesidad de los clientes debemos satisfacer para ser exitosos?",B$90,IF(A6="Para alcanzar nuestras metas del negocio ¿Qué acciones serán necesarias y cuáles restricciones debemos considerar",B$91,IF(A6="Para poder ser excelentes en nuestros procesos ¿Qué debe aprender nuestro Hospital?",B$92,IF(A6="Para satisfacer a nuestros clientes ¿en qué procesos internos debemos ser excelentes?",B$93,"0"))))</f>
        <v>FACTOR CLIENTES: DESARROLLO DE UN SERVICIO DE EXCELENCIA Y CON CALIDAD CENTRANDO LAS ACTIVIDADES EN LAS NECESIDADES DEL USUARIO, FAMILIA Y COMUNIDAD</v>
      </c>
      <c r="C6" s="31" t="str">
        <f t="shared" ref="C6:C17" si="1">IF(A6="¿Qué necesidad de los clientes debemos satisfacer para ser exitosos?",C$90,IF(A6="Para alcanzar nuestras metas del negocio ¿Qué acciones serán necesarias y cuáles restricciones debemos considerar",C$91,IF(A6="Para poder ser excelentes en nuestros procesos ¿Qué debe aprender nuestro Hospital?",C$92,IF(A6="Para satisfacer a nuestros clientes ¿en qué procesos internos debemos ser excelentes?",C$93,"0"))))</f>
        <v>Desarrollar de manera participativa e integral la prestación de la atención en Salud y proyectos de salud que den respuesta a las necesidades del usuario, familia y comunidad.</v>
      </c>
      <c r="D6" s="31" t="s">
        <v>9</v>
      </c>
      <c r="E6" s="33" t="s">
        <v>57</v>
      </c>
      <c r="F6" s="33" t="s">
        <v>68</v>
      </c>
      <c r="G6" s="34" t="s">
        <v>109</v>
      </c>
      <c r="H6" s="35" t="s">
        <v>110</v>
      </c>
      <c r="I6" s="36" t="s">
        <v>111</v>
      </c>
      <c r="J6" s="36" t="s">
        <v>112</v>
      </c>
      <c r="K6" s="48" t="s">
        <v>181</v>
      </c>
      <c r="L6" s="38" t="s">
        <v>108</v>
      </c>
      <c r="M6" s="47">
        <v>3</v>
      </c>
      <c r="N6" s="47">
        <v>8.6</v>
      </c>
      <c r="O6" s="47">
        <v>3</v>
      </c>
      <c r="P6" s="47">
        <v>2.9</v>
      </c>
      <c r="Q6" s="47">
        <v>3</v>
      </c>
      <c r="R6" s="47">
        <f>111232/10112</f>
        <v>11</v>
      </c>
      <c r="S6" s="47">
        <f>111232/10112</f>
        <v>11</v>
      </c>
      <c r="T6" s="47">
        <v>3.5</v>
      </c>
      <c r="U6" s="47">
        <v>2.1</v>
      </c>
      <c r="V6" s="47"/>
      <c r="W6" s="47"/>
      <c r="X6" s="47"/>
      <c r="Y6" s="39" t="s">
        <v>113</v>
      </c>
      <c r="Z6" s="34" t="s">
        <v>114</v>
      </c>
      <c r="AA6" s="34" t="s">
        <v>115</v>
      </c>
      <c r="AB6" s="34" t="s">
        <v>116</v>
      </c>
    </row>
    <row r="7" spans="1:114" s="22" customFormat="1" ht="65.25" customHeight="1" x14ac:dyDescent="0.25">
      <c r="A7" s="32" t="s">
        <v>47</v>
      </c>
      <c r="B7" s="15" t="str">
        <f t="shared" si="0"/>
        <v>FACTOR DESARROLLO, APRENDIZAJE Y CRECIMIENTO</v>
      </c>
      <c r="C7" s="15" t="str">
        <f t="shared" si="1"/>
        <v>Fomentar una política para el desarrollo integral del Recurso Humano y actualizar y fortalecer la plataforma tecnológica gestionando la consolidación de un Sistema de Información Integrado en el Hospital.</v>
      </c>
      <c r="D7" s="15" t="s">
        <v>29</v>
      </c>
      <c r="E7" s="16" t="s">
        <v>63</v>
      </c>
      <c r="F7" s="16" t="s">
        <v>74</v>
      </c>
      <c r="G7" s="49" t="s">
        <v>117</v>
      </c>
      <c r="H7" s="18" t="s">
        <v>118</v>
      </c>
      <c r="I7" s="23" t="s">
        <v>119</v>
      </c>
      <c r="J7" s="18" t="s">
        <v>120</v>
      </c>
      <c r="K7" s="41" t="s">
        <v>183</v>
      </c>
      <c r="L7" s="24" t="s">
        <v>108</v>
      </c>
      <c r="M7" s="25">
        <v>0.94</v>
      </c>
      <c r="N7" s="25">
        <v>0.95</v>
      </c>
      <c r="O7" s="25">
        <v>0.81</v>
      </c>
      <c r="P7" s="25">
        <v>0.8</v>
      </c>
      <c r="Q7" s="25">
        <v>0.95</v>
      </c>
      <c r="R7" s="25">
        <f>448/907</f>
        <v>0.49393605292171994</v>
      </c>
      <c r="S7" s="25">
        <f>823/907</f>
        <v>0.90738699007717749</v>
      </c>
      <c r="T7" s="25">
        <f>729/820</f>
        <v>0.88902439024390245</v>
      </c>
      <c r="U7" s="25">
        <f>841/1006</f>
        <v>0.83598409542743535</v>
      </c>
      <c r="V7" s="25"/>
      <c r="W7" s="25"/>
      <c r="X7" s="25"/>
      <c r="Y7" s="20" t="s">
        <v>113</v>
      </c>
      <c r="Z7" s="21" t="s">
        <v>121</v>
      </c>
      <c r="AA7" s="21" t="s">
        <v>122</v>
      </c>
      <c r="AB7" s="21" t="s">
        <v>123</v>
      </c>
    </row>
    <row r="8" spans="1:114" s="45" customFormat="1" ht="65.25" customHeight="1" x14ac:dyDescent="0.25">
      <c r="A8" s="30" t="s">
        <v>48</v>
      </c>
      <c r="B8" s="31" t="str">
        <f t="shared" si="0"/>
        <v>FACTOR CLIENTES: DESARROLLO DE UN SERVICIO DE EXCELENCIA Y CON CALIDAD CENTRANDO LAS ACTIVIDADES EN LAS NECESIDADES DEL USUARIO, FAMILIA Y COMUNIDAD</v>
      </c>
      <c r="C8" s="31" t="str">
        <f t="shared" si="1"/>
        <v>Desarrollar de manera participativa e integral la prestación de la atención en Salud y proyectos de salud que den respuesta a las necesidades del usuario, familia y comunidad.</v>
      </c>
      <c r="D8" s="31" t="s">
        <v>9</v>
      </c>
      <c r="E8" s="33" t="s">
        <v>55</v>
      </c>
      <c r="F8" s="33" t="s">
        <v>58</v>
      </c>
      <c r="G8" s="37" t="s">
        <v>124</v>
      </c>
      <c r="H8" s="35" t="s">
        <v>110</v>
      </c>
      <c r="I8" s="36" t="s">
        <v>125</v>
      </c>
      <c r="J8" s="36" t="s">
        <v>126</v>
      </c>
      <c r="K8" s="44" t="s">
        <v>184</v>
      </c>
      <c r="L8" s="38" t="s">
        <v>108</v>
      </c>
      <c r="M8" s="47">
        <v>1.5</v>
      </c>
      <c r="N8" s="47">
        <v>2.8</v>
      </c>
      <c r="O8" s="47">
        <v>1.5</v>
      </c>
      <c r="P8" s="47">
        <v>1.6</v>
      </c>
      <c r="Q8" s="47">
        <v>1.5</v>
      </c>
      <c r="R8" s="47">
        <v>5</v>
      </c>
      <c r="S8" s="47">
        <v>6</v>
      </c>
      <c r="T8" s="47">
        <v>5</v>
      </c>
      <c r="U8" s="47">
        <v>1.9</v>
      </c>
      <c r="V8" s="47"/>
      <c r="W8" s="47"/>
      <c r="X8" s="47"/>
      <c r="Y8" s="39" t="s">
        <v>127</v>
      </c>
      <c r="Z8" s="34" t="s">
        <v>114</v>
      </c>
      <c r="AA8" s="34" t="s">
        <v>115</v>
      </c>
      <c r="AB8" s="34" t="s">
        <v>116</v>
      </c>
    </row>
    <row r="9" spans="1:114" s="22" customFormat="1" ht="65.25" customHeight="1" x14ac:dyDescent="0.25">
      <c r="A9" s="32" t="s">
        <v>50</v>
      </c>
      <c r="B9" s="15" t="str">
        <f t="shared" si="0"/>
        <v>FACTOR PROCESOS INTERNOS: DESARROLLO DE UN SISTEMA DE GESTIÓN INTEGRADO ORIENTADO A LA MEJORA CONTINUA DE LA CALIDAD Y LA EFICIENCIA</v>
      </c>
      <c r="C9" s="15" t="str">
        <f t="shared" si="1"/>
        <v>Garantizar la implementación de los sistemas de gestión Integral de calidad basado en el usuario y su seguridad.</v>
      </c>
      <c r="D9" s="15" t="s">
        <v>9</v>
      </c>
      <c r="E9" s="16" t="s">
        <v>63</v>
      </c>
      <c r="F9" s="16" t="s">
        <v>74</v>
      </c>
      <c r="G9" s="19" t="s">
        <v>128</v>
      </c>
      <c r="H9" s="17" t="s">
        <v>110</v>
      </c>
      <c r="I9" s="27" t="s">
        <v>129</v>
      </c>
      <c r="J9" s="18" t="s">
        <v>130</v>
      </c>
      <c r="K9" s="49" t="s">
        <v>185</v>
      </c>
      <c r="L9" s="41" t="s">
        <v>108</v>
      </c>
      <c r="M9" s="47">
        <v>1</v>
      </c>
      <c r="N9" s="47">
        <v>1</v>
      </c>
      <c r="O9" s="47">
        <v>1</v>
      </c>
      <c r="P9" s="47">
        <v>1</v>
      </c>
      <c r="Q9" s="47">
        <v>1</v>
      </c>
      <c r="R9" s="47">
        <f>20070/669</f>
        <v>30</v>
      </c>
      <c r="S9" s="47">
        <v>1</v>
      </c>
      <c r="T9" s="47">
        <f>22825/913</f>
        <v>25</v>
      </c>
      <c r="U9" s="47">
        <f>10328/673</f>
        <v>15.346210995542348</v>
      </c>
      <c r="V9" s="47"/>
      <c r="W9" s="47"/>
      <c r="X9" s="47"/>
      <c r="Y9" s="20" t="s">
        <v>132</v>
      </c>
      <c r="Z9" s="21" t="s">
        <v>133</v>
      </c>
      <c r="AA9" s="21" t="s">
        <v>134</v>
      </c>
      <c r="AB9" s="21" t="s">
        <v>135</v>
      </c>
    </row>
    <row r="10" spans="1:114" s="22" customFormat="1" ht="65.25" customHeight="1" x14ac:dyDescent="0.25">
      <c r="A10" s="32" t="s">
        <v>48</v>
      </c>
      <c r="B10" s="15" t="str">
        <f t="shared" si="0"/>
        <v>FACTOR CLIENTES: DESARROLLO DE UN SERVICIO DE EXCELENCIA Y CON CALIDAD CENTRANDO LAS ACTIVIDADES EN LAS NECESIDADES DEL USUARIO, FAMILIA Y COMUNIDAD</v>
      </c>
      <c r="C10" s="15" t="str">
        <f t="shared" si="1"/>
        <v>Desarrollar de manera participativa e integral la prestación de la atención en Salud y proyectos de salud que den respuesta a las necesidades del usuario, familia y comunidad.</v>
      </c>
      <c r="D10" s="15" t="s">
        <v>9</v>
      </c>
      <c r="E10" s="16" t="s">
        <v>57</v>
      </c>
      <c r="F10" s="16" t="s">
        <v>68</v>
      </c>
      <c r="G10" s="24" t="s">
        <v>136</v>
      </c>
      <c r="H10" s="24" t="s">
        <v>137</v>
      </c>
      <c r="I10" s="24" t="s">
        <v>138</v>
      </c>
      <c r="J10" s="24" t="s">
        <v>139</v>
      </c>
      <c r="K10" s="41" t="s">
        <v>178</v>
      </c>
      <c r="L10" s="24" t="s">
        <v>107</v>
      </c>
      <c r="M10" s="21"/>
      <c r="N10" s="21"/>
      <c r="O10" s="21"/>
      <c r="P10" s="21"/>
      <c r="Q10" s="21"/>
      <c r="R10" s="52">
        <f>1/8</f>
        <v>0.125</v>
      </c>
      <c r="S10" s="21"/>
      <c r="T10" s="21"/>
      <c r="U10" s="21"/>
      <c r="V10" s="21"/>
      <c r="W10" s="21"/>
      <c r="X10" s="50"/>
      <c r="Y10" s="20" t="s">
        <v>113</v>
      </c>
      <c r="Z10" s="21" t="s">
        <v>140</v>
      </c>
      <c r="AA10" s="21" t="s">
        <v>141</v>
      </c>
      <c r="AB10" s="21" t="s">
        <v>142</v>
      </c>
    </row>
    <row r="11" spans="1:114" s="22" customFormat="1" ht="65.25" customHeight="1" x14ac:dyDescent="0.25">
      <c r="A11" s="32" t="s">
        <v>50</v>
      </c>
      <c r="B11" s="15" t="str">
        <f t="shared" si="0"/>
        <v>FACTOR PROCESOS INTERNOS: DESARROLLO DE UN SISTEMA DE GESTIÓN INTEGRADO ORIENTADO A LA MEJORA CONTINUA DE LA CALIDAD Y LA EFICIENCIA</v>
      </c>
      <c r="C11" s="15" t="str">
        <f t="shared" si="1"/>
        <v>Garantizar la implementación de los sistemas de gestión Integral de calidad basado en el usuario y su seguridad.</v>
      </c>
      <c r="D11" s="15" t="s">
        <v>9</v>
      </c>
      <c r="E11" s="16" t="s">
        <v>55</v>
      </c>
      <c r="F11" s="16" t="s">
        <v>56</v>
      </c>
      <c r="G11" s="24" t="s">
        <v>143</v>
      </c>
      <c r="H11" s="24" t="s">
        <v>144</v>
      </c>
      <c r="I11" s="24" t="s">
        <v>145</v>
      </c>
      <c r="J11" s="24" t="s">
        <v>146</v>
      </c>
      <c r="K11" s="24" t="s">
        <v>179</v>
      </c>
      <c r="L11" s="24" t="s">
        <v>131</v>
      </c>
      <c r="M11" s="21"/>
      <c r="N11" s="21"/>
      <c r="O11" s="26"/>
      <c r="P11" s="28"/>
      <c r="Q11" s="21"/>
      <c r="R11" s="51"/>
      <c r="S11" s="51"/>
      <c r="T11" s="51"/>
      <c r="U11" s="51"/>
      <c r="V11" s="21"/>
      <c r="W11" s="21"/>
      <c r="X11" s="51"/>
      <c r="Y11" s="20" t="s">
        <v>127</v>
      </c>
      <c r="Z11" s="21" t="s">
        <v>147</v>
      </c>
      <c r="AA11" s="21" t="s">
        <v>148</v>
      </c>
      <c r="AB11" s="21" t="s">
        <v>149</v>
      </c>
    </row>
    <row r="12" spans="1:114" s="22" customFormat="1" ht="65.25" customHeight="1" x14ac:dyDescent="0.25">
      <c r="A12" s="32" t="s">
        <v>47</v>
      </c>
      <c r="B12" s="15" t="str">
        <f t="shared" si="0"/>
        <v>FACTOR DESARROLLO, APRENDIZAJE Y CRECIMIENTO</v>
      </c>
      <c r="C12" s="15" t="str">
        <f t="shared" si="1"/>
        <v>Fomentar una política para el desarrollo integral del Recurso Humano y actualizar y fortalecer la plataforma tecnológica gestionando la consolidación de un Sistema de Información Integrado en el Hospital.</v>
      </c>
      <c r="D12" s="15" t="s">
        <v>28</v>
      </c>
      <c r="E12" s="16" t="s">
        <v>57</v>
      </c>
      <c r="F12" s="16" t="s">
        <v>68</v>
      </c>
      <c r="G12" s="24" t="s">
        <v>150</v>
      </c>
      <c r="H12" s="24" t="s">
        <v>137</v>
      </c>
      <c r="I12" s="24" t="s">
        <v>151</v>
      </c>
      <c r="J12" s="24" t="s">
        <v>139</v>
      </c>
      <c r="K12" s="24" t="s">
        <v>178</v>
      </c>
      <c r="L12" s="24" t="s">
        <v>107</v>
      </c>
      <c r="M12" s="21"/>
      <c r="N12" s="21"/>
      <c r="O12" s="21"/>
      <c r="P12" s="21"/>
      <c r="Q12" s="21"/>
      <c r="R12" s="51"/>
      <c r="T12" s="51"/>
      <c r="U12" s="21"/>
      <c r="V12" s="21"/>
      <c r="W12" s="21"/>
      <c r="X12" s="51"/>
      <c r="Y12" s="20" t="s">
        <v>152</v>
      </c>
      <c r="Z12" s="21" t="s">
        <v>140</v>
      </c>
      <c r="AA12" s="21" t="s">
        <v>141</v>
      </c>
      <c r="AB12" s="21" t="s">
        <v>142</v>
      </c>
    </row>
    <row r="13" spans="1:114" s="22" customFormat="1" ht="65.25" customHeight="1" x14ac:dyDescent="0.25">
      <c r="A13" s="32" t="s">
        <v>47</v>
      </c>
      <c r="B13" s="15" t="str">
        <f t="shared" si="0"/>
        <v>FACTOR DESARROLLO, APRENDIZAJE Y CRECIMIENTO</v>
      </c>
      <c r="C13" s="15" t="str">
        <f t="shared" si="1"/>
        <v>Fomentar una política para el desarrollo integral del Recurso Humano y actualizar y fortalecer la plataforma tecnológica gestionando la consolidación de un Sistema de Información Integrado en el Hospital.</v>
      </c>
      <c r="D13" s="15" t="s">
        <v>28</v>
      </c>
      <c r="E13" s="16" t="s">
        <v>57</v>
      </c>
      <c r="F13" s="16" t="s">
        <v>68</v>
      </c>
      <c r="G13" s="24" t="s">
        <v>153</v>
      </c>
      <c r="H13" s="24" t="s">
        <v>137</v>
      </c>
      <c r="I13" s="24" t="s">
        <v>154</v>
      </c>
      <c r="J13" s="24" t="s">
        <v>139</v>
      </c>
      <c r="K13" s="24" t="s">
        <v>178</v>
      </c>
      <c r="L13" s="24" t="s">
        <v>107</v>
      </c>
      <c r="M13" s="21"/>
      <c r="N13" s="21"/>
      <c r="O13" s="21"/>
      <c r="P13" s="21"/>
      <c r="Q13" s="21"/>
      <c r="R13" s="51"/>
      <c r="S13" s="51"/>
      <c r="T13" s="51"/>
      <c r="U13" s="51"/>
      <c r="V13" s="21"/>
      <c r="W13" s="21"/>
      <c r="X13" s="51"/>
      <c r="Y13" s="20" t="s">
        <v>127</v>
      </c>
      <c r="Z13" s="21" t="s">
        <v>140</v>
      </c>
      <c r="AA13" s="21" t="s">
        <v>141</v>
      </c>
      <c r="AB13" s="21" t="s">
        <v>142</v>
      </c>
    </row>
    <row r="14" spans="1:114" s="45" customFormat="1" ht="65.25" customHeight="1" x14ac:dyDescent="0.25">
      <c r="A14" s="31" t="s">
        <v>50</v>
      </c>
      <c r="B14" s="31" t="str">
        <f t="shared" si="0"/>
        <v>FACTOR PROCESOS INTERNOS: DESARROLLO DE UN SISTEMA DE GESTIÓN INTEGRADO ORIENTADO A LA MEJORA CONTINUA DE LA CALIDAD Y LA EFICIENCIA</v>
      </c>
      <c r="C14" s="31" t="str">
        <f t="shared" si="1"/>
        <v>Garantizar la implementación de los sistemas de gestión Integral de calidad basado en el usuario y su seguridad.</v>
      </c>
      <c r="D14" s="31" t="s">
        <v>43</v>
      </c>
      <c r="E14" s="33" t="s">
        <v>55</v>
      </c>
      <c r="F14" s="33" t="s">
        <v>56</v>
      </c>
      <c r="G14" s="42" t="s">
        <v>155</v>
      </c>
      <c r="H14" s="35" t="s">
        <v>156</v>
      </c>
      <c r="I14" s="36" t="s">
        <v>157</v>
      </c>
      <c r="J14" s="36" t="s">
        <v>158</v>
      </c>
      <c r="K14" s="44" t="s">
        <v>182</v>
      </c>
      <c r="L14" s="42" t="s">
        <v>108</v>
      </c>
      <c r="M14" s="46"/>
      <c r="N14" s="46"/>
      <c r="O14" s="46"/>
      <c r="P14" s="46"/>
      <c r="Q14" s="46"/>
      <c r="R14" s="46"/>
      <c r="S14" s="46"/>
      <c r="T14" s="46"/>
      <c r="U14" s="46"/>
      <c r="V14" s="46"/>
      <c r="W14" s="46"/>
      <c r="X14" s="46"/>
      <c r="Y14" s="39" t="s">
        <v>152</v>
      </c>
      <c r="Z14" s="34" t="s">
        <v>159</v>
      </c>
      <c r="AA14" s="34" t="s">
        <v>160</v>
      </c>
      <c r="AB14" s="34" t="s">
        <v>161</v>
      </c>
    </row>
    <row r="15" spans="1:114" s="55" customFormat="1" ht="104.25" customHeight="1" x14ac:dyDescent="0.25">
      <c r="A15" s="53" t="s">
        <v>49</v>
      </c>
      <c r="B15" s="53" t="s">
        <v>52</v>
      </c>
      <c r="C15" s="31" t="s">
        <v>16</v>
      </c>
      <c r="D15" s="31" t="s">
        <v>187</v>
      </c>
      <c r="E15" s="31" t="s">
        <v>59</v>
      </c>
      <c r="F15" s="31" t="s">
        <v>69</v>
      </c>
      <c r="G15" s="33" t="s">
        <v>188</v>
      </c>
      <c r="H15" s="33" t="s">
        <v>189</v>
      </c>
      <c r="I15" s="42" t="s">
        <v>190</v>
      </c>
      <c r="J15" s="35" t="s">
        <v>191</v>
      </c>
      <c r="K15" s="36" t="s">
        <v>192</v>
      </c>
      <c r="L15" s="36" t="s">
        <v>193</v>
      </c>
      <c r="M15" s="56"/>
      <c r="N15" s="56"/>
      <c r="O15" s="56"/>
      <c r="P15" s="56"/>
      <c r="Q15" s="56"/>
      <c r="R15" s="56"/>
      <c r="S15" s="56"/>
      <c r="T15" s="56"/>
      <c r="U15" s="56"/>
      <c r="V15" s="46"/>
      <c r="W15" s="46"/>
      <c r="X15" s="46"/>
      <c r="Y15" s="46" t="s">
        <v>194</v>
      </c>
      <c r="Z15" s="46" t="s">
        <v>195</v>
      </c>
      <c r="AA15" s="39" t="s">
        <v>196</v>
      </c>
      <c r="AB15" s="34" t="s">
        <v>197</v>
      </c>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row>
    <row r="16" spans="1:114" s="22" customFormat="1" ht="65.25" customHeight="1" x14ac:dyDescent="0.25">
      <c r="A16" s="32" t="s">
        <v>47</v>
      </c>
      <c r="B16" s="15" t="str">
        <f t="shared" si="0"/>
        <v>FACTOR DESARROLLO, APRENDIZAJE Y CRECIMIENTO</v>
      </c>
      <c r="C16" s="15" t="str">
        <f t="shared" si="1"/>
        <v>Fomentar una política para el desarrollo integral del Recurso Humano y actualizar y fortalecer la plataforma tecnológica gestionando la consolidación de un Sistema de Información Integrado en el Hospital.</v>
      </c>
      <c r="D16" s="15" t="s">
        <v>9</v>
      </c>
      <c r="E16" s="16" t="s">
        <v>63</v>
      </c>
      <c r="F16" s="16" t="s">
        <v>76</v>
      </c>
      <c r="G16" s="24" t="s">
        <v>162</v>
      </c>
      <c r="H16" s="24" t="s">
        <v>163</v>
      </c>
      <c r="I16" s="29" t="s">
        <v>164</v>
      </c>
      <c r="J16" s="24" t="s">
        <v>165</v>
      </c>
      <c r="K16" s="24" t="s">
        <v>180</v>
      </c>
      <c r="L16" s="24" t="s">
        <v>108</v>
      </c>
      <c r="M16" s="51"/>
      <c r="N16" s="51"/>
      <c r="O16" s="51"/>
      <c r="P16" s="51"/>
      <c r="Q16" s="51"/>
      <c r="R16" s="51"/>
      <c r="S16" s="51"/>
      <c r="T16" s="51"/>
      <c r="U16" s="51"/>
      <c r="V16" s="51"/>
      <c r="W16" s="51"/>
      <c r="X16" s="51"/>
      <c r="Y16" s="20" t="s">
        <v>166</v>
      </c>
      <c r="Z16" s="21" t="s">
        <v>167</v>
      </c>
      <c r="AA16" s="21" t="s">
        <v>168</v>
      </c>
      <c r="AB16" s="21" t="s">
        <v>169</v>
      </c>
    </row>
    <row r="17" spans="1:28" s="45" customFormat="1" ht="65.25" customHeight="1" x14ac:dyDescent="0.25">
      <c r="A17" s="31" t="s">
        <v>48</v>
      </c>
      <c r="B17" s="31" t="str">
        <f t="shared" si="0"/>
        <v>FACTOR CLIENTES: DESARROLLO DE UN SERVICIO DE EXCELENCIA Y CON CALIDAD CENTRANDO LAS ACTIVIDADES EN LAS NECESIDADES DEL USUARIO, FAMILIA Y COMUNIDAD</v>
      </c>
      <c r="C17" s="31" t="str">
        <f t="shared" si="1"/>
        <v>Desarrollar de manera participativa e integral la prestación de la atención en Salud y proyectos de salud que den respuesta a las necesidades del usuario, familia y comunidad.</v>
      </c>
      <c r="D17" s="31" t="s">
        <v>9</v>
      </c>
      <c r="E17" s="33" t="s">
        <v>57</v>
      </c>
      <c r="F17" s="33" t="s">
        <v>72</v>
      </c>
      <c r="G17" s="42" t="s">
        <v>170</v>
      </c>
      <c r="H17" s="42" t="s">
        <v>171</v>
      </c>
      <c r="I17" s="43" t="s">
        <v>172</v>
      </c>
      <c r="J17" s="43" t="s">
        <v>173</v>
      </c>
      <c r="K17" s="44" t="s">
        <v>186</v>
      </c>
      <c r="L17" s="42" t="s">
        <v>108</v>
      </c>
      <c r="M17" s="34"/>
      <c r="N17" s="34"/>
      <c r="O17" s="34"/>
      <c r="P17" s="34"/>
      <c r="Q17" s="34"/>
      <c r="R17" s="34"/>
      <c r="S17" s="34"/>
      <c r="T17" s="34"/>
      <c r="U17" s="34"/>
      <c r="V17" s="34"/>
      <c r="W17" s="34"/>
      <c r="X17" s="34"/>
      <c r="Y17" s="39" t="s">
        <v>174</v>
      </c>
      <c r="Z17" s="34" t="s">
        <v>175</v>
      </c>
      <c r="AA17" s="34" t="s">
        <v>176</v>
      </c>
      <c r="AB17" s="34" t="s">
        <v>160</v>
      </c>
    </row>
    <row r="18" spans="1:28" s="13" customFormat="1" ht="15.75" x14ac:dyDescent="0.25">
      <c r="A18" s="14"/>
      <c r="B18" s="14"/>
      <c r="C18" s="14"/>
      <c r="D18" s="14"/>
    </row>
    <row r="19" spans="1:28" s="13" customFormat="1" ht="15.75" x14ac:dyDescent="0.25">
      <c r="A19" s="14"/>
      <c r="B19" s="14"/>
      <c r="C19" s="14"/>
      <c r="D19" s="14"/>
    </row>
    <row r="20" spans="1:28" s="13" customFormat="1" ht="15.75" x14ac:dyDescent="0.25">
      <c r="A20" s="14"/>
      <c r="B20" s="14"/>
      <c r="C20" s="14"/>
      <c r="D20" s="14"/>
    </row>
    <row r="21" spans="1:28" s="13" customFormat="1" ht="15.75" x14ac:dyDescent="0.25">
      <c r="A21" s="14"/>
      <c r="B21" s="14"/>
      <c r="C21" s="14"/>
      <c r="D21" s="14"/>
    </row>
    <row r="89" spans="1:6" x14ac:dyDescent="0.25">
      <c r="A89" s="5" t="s">
        <v>0</v>
      </c>
      <c r="B89" s="5" t="s">
        <v>77</v>
      </c>
      <c r="C89" s="5" t="s">
        <v>78</v>
      </c>
      <c r="D89" s="5" t="s">
        <v>79</v>
      </c>
      <c r="E89" s="5" t="s">
        <v>4</v>
      </c>
      <c r="F89" s="5" t="s">
        <v>5</v>
      </c>
    </row>
    <row r="90" spans="1:6" ht="30" customHeight="1" x14ac:dyDescent="0.25">
      <c r="A90" s="5" t="s">
        <v>48</v>
      </c>
      <c r="B90" s="5" t="s">
        <v>51</v>
      </c>
      <c r="C90" s="6" t="s">
        <v>6</v>
      </c>
      <c r="D90" s="6" t="s">
        <v>7</v>
      </c>
      <c r="E90" s="5" t="s">
        <v>55</v>
      </c>
      <c r="F90" s="5" t="s">
        <v>56</v>
      </c>
    </row>
    <row r="91" spans="1:6" ht="30" customHeight="1" x14ac:dyDescent="0.25">
      <c r="A91" s="5" t="s">
        <v>49</v>
      </c>
      <c r="B91" s="5" t="s">
        <v>52</v>
      </c>
      <c r="C91" s="7" t="s">
        <v>16</v>
      </c>
      <c r="D91" s="6" t="s">
        <v>8</v>
      </c>
      <c r="E91" s="5" t="s">
        <v>57</v>
      </c>
      <c r="F91" s="5" t="s">
        <v>58</v>
      </c>
    </row>
    <row r="92" spans="1:6" ht="30" customHeight="1" x14ac:dyDescent="0.25">
      <c r="A92" s="5" t="s">
        <v>47</v>
      </c>
      <c r="B92" s="5" t="s">
        <v>53</v>
      </c>
      <c r="C92" s="8" t="s">
        <v>27</v>
      </c>
      <c r="D92" s="6" t="s">
        <v>9</v>
      </c>
      <c r="E92" s="5" t="s">
        <v>59</v>
      </c>
      <c r="F92" s="5" t="s">
        <v>80</v>
      </c>
    </row>
    <row r="93" spans="1:6" ht="30" customHeight="1" x14ac:dyDescent="0.25">
      <c r="A93" s="5" t="s">
        <v>50</v>
      </c>
      <c r="B93" s="5" t="s">
        <v>54</v>
      </c>
      <c r="C93" s="9" t="s">
        <v>37</v>
      </c>
      <c r="D93" s="6" t="s">
        <v>10</v>
      </c>
      <c r="E93" s="5" t="s">
        <v>61</v>
      </c>
      <c r="F93" s="5" t="s">
        <v>62</v>
      </c>
    </row>
    <row r="94" spans="1:6" ht="30" customHeight="1" x14ac:dyDescent="0.25">
      <c r="D94" s="6" t="s">
        <v>11</v>
      </c>
      <c r="E94" s="5" t="s">
        <v>63</v>
      </c>
      <c r="F94" s="5" t="s">
        <v>64</v>
      </c>
    </row>
    <row r="95" spans="1:6" ht="30" customHeight="1" x14ac:dyDescent="0.25">
      <c r="D95" s="6" t="s">
        <v>12</v>
      </c>
      <c r="E95" s="5"/>
      <c r="F95" s="5" t="s">
        <v>65</v>
      </c>
    </row>
    <row r="96" spans="1:6" ht="30" customHeight="1" x14ac:dyDescent="0.25">
      <c r="D96" s="6" t="s">
        <v>13</v>
      </c>
      <c r="E96" s="5"/>
      <c r="F96" s="5" t="s">
        <v>66</v>
      </c>
    </row>
    <row r="97" spans="4:6" ht="30" customHeight="1" x14ac:dyDescent="0.25">
      <c r="D97" s="6" t="s">
        <v>14</v>
      </c>
      <c r="E97" s="5"/>
      <c r="F97" s="5" t="s">
        <v>67</v>
      </c>
    </row>
    <row r="98" spans="4:6" ht="30" customHeight="1" x14ac:dyDescent="0.25">
      <c r="D98" s="6" t="s">
        <v>15</v>
      </c>
      <c r="E98" s="5"/>
      <c r="F98" s="5" t="s">
        <v>68</v>
      </c>
    </row>
    <row r="99" spans="4:6" ht="30" customHeight="1" x14ac:dyDescent="0.25">
      <c r="D99" s="7" t="s">
        <v>17</v>
      </c>
      <c r="E99" s="5"/>
      <c r="F99" s="5" t="s">
        <v>69</v>
      </c>
    </row>
    <row r="100" spans="4:6" ht="30" customHeight="1" x14ac:dyDescent="0.25">
      <c r="D100" s="7" t="s">
        <v>18</v>
      </c>
      <c r="E100" s="5"/>
      <c r="F100" s="5" t="s">
        <v>70</v>
      </c>
    </row>
    <row r="101" spans="4:6" ht="30" customHeight="1" x14ac:dyDescent="0.25">
      <c r="D101" s="7" t="s">
        <v>19</v>
      </c>
      <c r="E101" s="5"/>
      <c r="F101" s="5" t="s">
        <v>71</v>
      </c>
    </row>
    <row r="102" spans="4:6" ht="30" customHeight="1" x14ac:dyDescent="0.25">
      <c r="D102" s="7" t="s">
        <v>20</v>
      </c>
      <c r="E102" s="5"/>
      <c r="F102" s="5" t="s">
        <v>72</v>
      </c>
    </row>
    <row r="103" spans="4:6" ht="30" customHeight="1" x14ac:dyDescent="0.25">
      <c r="D103" s="7" t="s">
        <v>21</v>
      </c>
      <c r="E103" s="5"/>
      <c r="F103" s="5" t="s">
        <v>73</v>
      </c>
    </row>
    <row r="104" spans="4:6" ht="30" customHeight="1" x14ac:dyDescent="0.25">
      <c r="D104" s="7" t="s">
        <v>22</v>
      </c>
      <c r="E104" s="5"/>
      <c r="F104" s="5" t="s">
        <v>74</v>
      </c>
    </row>
    <row r="105" spans="4:6" ht="30" customHeight="1" x14ac:dyDescent="0.25">
      <c r="D105" s="7" t="s">
        <v>13</v>
      </c>
      <c r="E105" s="5"/>
      <c r="F105" s="5" t="s">
        <v>75</v>
      </c>
    </row>
    <row r="106" spans="4:6" ht="30" customHeight="1" x14ac:dyDescent="0.25">
      <c r="D106" s="7" t="s">
        <v>23</v>
      </c>
      <c r="E106" s="5"/>
      <c r="F106" s="5" t="s">
        <v>76</v>
      </c>
    </row>
    <row r="107" spans="4:6" ht="30" customHeight="1" x14ac:dyDescent="0.25">
      <c r="D107" s="7" t="s">
        <v>24</v>
      </c>
      <c r="E107" s="5"/>
      <c r="F107" s="5"/>
    </row>
    <row r="108" spans="4:6" ht="30" customHeight="1" x14ac:dyDescent="0.25">
      <c r="D108" s="7" t="s">
        <v>25</v>
      </c>
      <c r="E108" s="5"/>
      <c r="F108" s="5"/>
    </row>
    <row r="109" spans="4:6" ht="30" customHeight="1" x14ac:dyDescent="0.25">
      <c r="D109" s="7" t="s">
        <v>26</v>
      </c>
      <c r="E109" s="5"/>
    </row>
    <row r="110" spans="4:6" ht="30" customHeight="1" x14ac:dyDescent="0.25">
      <c r="D110" s="8" t="s">
        <v>28</v>
      </c>
    </row>
    <row r="111" spans="4:6" ht="30" customHeight="1" x14ac:dyDescent="0.25">
      <c r="D111" s="8" t="s">
        <v>29</v>
      </c>
    </row>
    <row r="112" spans="4:6" ht="30" customHeight="1" x14ac:dyDescent="0.25">
      <c r="D112" s="8" t="s">
        <v>30</v>
      </c>
    </row>
    <row r="113" spans="4:4" ht="30" customHeight="1" x14ac:dyDescent="0.25">
      <c r="D113" s="8" t="s">
        <v>31</v>
      </c>
    </row>
    <row r="114" spans="4:4" ht="30" customHeight="1" x14ac:dyDescent="0.25">
      <c r="D114" s="8" t="s">
        <v>32</v>
      </c>
    </row>
    <row r="115" spans="4:4" ht="30" customHeight="1" x14ac:dyDescent="0.25">
      <c r="D115" s="8" t="s">
        <v>33</v>
      </c>
    </row>
    <row r="116" spans="4:4" ht="30" customHeight="1" x14ac:dyDescent="0.25">
      <c r="D116" s="8" t="s">
        <v>34</v>
      </c>
    </row>
    <row r="117" spans="4:4" ht="30" customHeight="1" x14ac:dyDescent="0.25">
      <c r="D117" s="8" t="s">
        <v>35</v>
      </c>
    </row>
    <row r="118" spans="4:4" ht="30" customHeight="1" x14ac:dyDescent="0.25">
      <c r="D118" s="8" t="s">
        <v>36</v>
      </c>
    </row>
    <row r="119" spans="4:4" ht="30" customHeight="1" x14ac:dyDescent="0.25">
      <c r="D119" s="9" t="s">
        <v>38</v>
      </c>
    </row>
    <row r="120" spans="4:4" ht="30" customHeight="1" x14ac:dyDescent="0.25">
      <c r="D120" s="9" t="s">
        <v>39</v>
      </c>
    </row>
    <row r="121" spans="4:4" ht="30" customHeight="1" x14ac:dyDescent="0.25">
      <c r="D121" s="9" t="s">
        <v>40</v>
      </c>
    </row>
    <row r="122" spans="4:4" ht="30" customHeight="1" x14ac:dyDescent="0.25">
      <c r="D122" s="9" t="s">
        <v>41</v>
      </c>
    </row>
    <row r="123" spans="4:4" ht="30" customHeight="1" x14ac:dyDescent="0.25">
      <c r="D123" s="9" t="s">
        <v>42</v>
      </c>
    </row>
    <row r="124" spans="4:4" ht="30" customHeight="1" x14ac:dyDescent="0.25">
      <c r="D124" s="9" t="s">
        <v>13</v>
      </c>
    </row>
    <row r="125" spans="4:4" ht="30" customHeight="1" x14ac:dyDescent="0.25">
      <c r="D125" s="9" t="s">
        <v>43</v>
      </c>
    </row>
    <row r="126" spans="4:4" ht="30" customHeight="1" x14ac:dyDescent="0.25">
      <c r="D126" s="9" t="s">
        <v>44</v>
      </c>
    </row>
    <row r="127" spans="4:4" ht="30" customHeight="1" x14ac:dyDescent="0.25">
      <c r="D127" s="9" t="s">
        <v>45</v>
      </c>
    </row>
    <row r="128" spans="4:4" ht="30" customHeight="1" x14ac:dyDescent="0.25">
      <c r="D128" s="9" t="s">
        <v>46</v>
      </c>
    </row>
    <row r="129" ht="30"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sheetData>
  <mergeCells count="20">
    <mergeCell ref="A4:A5"/>
    <mergeCell ref="B2:AB2"/>
    <mergeCell ref="B3:AB3"/>
    <mergeCell ref="Z4:Z5"/>
    <mergeCell ref="AA4:AA5"/>
    <mergeCell ref="AB4:AB5"/>
    <mergeCell ref="F4:F5"/>
    <mergeCell ref="E4:E5"/>
    <mergeCell ref="D4:D5"/>
    <mergeCell ref="Y4:Y5"/>
    <mergeCell ref="B1:P1"/>
    <mergeCell ref="G4:G5"/>
    <mergeCell ref="H4:H5"/>
    <mergeCell ref="I4:I5"/>
    <mergeCell ref="J4:J5"/>
    <mergeCell ref="K4:K5"/>
    <mergeCell ref="L4:L5"/>
    <mergeCell ref="M4:X4"/>
    <mergeCell ref="C4:C5"/>
    <mergeCell ref="B4:B5"/>
  </mergeCells>
  <conditionalFormatting sqref="M6:X6 M8:X9">
    <cfRule type="cellIs" dxfId="40" priority="92" operator="lessThanOrEqual">
      <formula>3</formula>
    </cfRule>
    <cfRule type="cellIs" dxfId="39" priority="93" operator="equal">
      <formula>4</formula>
    </cfRule>
    <cfRule type="cellIs" dxfId="38" priority="94" operator="equal">
      <formula>5</formula>
    </cfRule>
    <cfRule type="cellIs" dxfId="37" priority="95" operator="greaterThanOrEqual">
      <formula>6</formula>
    </cfRule>
  </conditionalFormatting>
  <conditionalFormatting sqref="M7:X7">
    <cfRule type="cellIs" dxfId="36" priority="83" operator="greaterThanOrEqual">
      <formula>0.9</formula>
    </cfRule>
    <cfRule type="cellIs" dxfId="35" priority="84" operator="between">
      <formula>0</formula>
      <formula>0.89</formula>
    </cfRule>
    <cfRule type="cellIs" dxfId="34" priority="86" operator="between">
      <formula>0.7</formula>
      <formula>0.89</formula>
    </cfRule>
    <cfRule type="cellIs" dxfId="33" priority="87" operator="lessThanOrEqual">
      <formula>0.69</formula>
    </cfRule>
  </conditionalFormatting>
  <conditionalFormatting sqref="K7">
    <cfRule type="cellIs" dxfId="32" priority="85" operator="between">
      <formula>0</formula>
      <formula>0.89</formula>
    </cfRule>
  </conditionalFormatting>
  <conditionalFormatting sqref="U11 X10:X13 M16:X16 R10:R13">
    <cfRule type="cellIs" dxfId="31" priority="64" operator="between">
      <formula>0.9</formula>
      <formula>1</formula>
    </cfRule>
    <cfRule type="cellIs" dxfId="30" priority="65" operator="between">
      <formula>0.7</formula>
      <formula>0.89</formula>
    </cfRule>
    <cfRule type="cellIs" dxfId="29" priority="66" operator="between">
      <formula>0</formula>
      <formula>0.69</formula>
    </cfRule>
  </conditionalFormatting>
  <conditionalFormatting sqref="M14:X14">
    <cfRule type="cellIs" dxfId="28" priority="33" operator="lessThanOrEqual">
      <formula>0.3</formula>
    </cfRule>
    <cfRule type="cellIs" dxfId="27" priority="34" operator="between">
      <formula>0.031</formula>
      <formula>0.059</formula>
    </cfRule>
    <cfRule type="cellIs" dxfId="26" priority="35" operator="between">
      <formula>0.06</formula>
      <formula>0.09</formula>
    </cfRule>
    <cfRule type="cellIs" dxfId="25" priority="36" operator="greaterThanOrEqual">
      <formula>0.1</formula>
    </cfRule>
  </conditionalFormatting>
  <conditionalFormatting sqref="M17">
    <cfRule type="cellIs" dxfId="24" priority="23" operator="between">
      <formula>0</formula>
      <formula>15</formula>
    </cfRule>
    <cfRule type="cellIs" dxfId="23" priority="24" operator="between">
      <formula>16</formula>
      <formula>44</formula>
    </cfRule>
    <cfRule type="cellIs" dxfId="22" priority="25" operator="between">
      <formula>45</formula>
      <formula>60</formula>
    </cfRule>
  </conditionalFormatting>
  <conditionalFormatting sqref="N17:X17">
    <cfRule type="cellIs" dxfId="21" priority="20" operator="between">
      <formula>0</formula>
      <formula>15</formula>
    </cfRule>
    <cfRule type="cellIs" dxfId="20" priority="21" operator="between">
      <formula>16</formula>
      <formula>44</formula>
    </cfRule>
    <cfRule type="cellIs" dxfId="19" priority="22" operator="between">
      <formula>45</formula>
      <formula>60</formula>
    </cfRule>
  </conditionalFormatting>
  <conditionalFormatting sqref="V15:Z15">
    <cfRule type="cellIs" dxfId="18" priority="16" operator="lessThanOrEqual">
      <formula>0.3</formula>
    </cfRule>
    <cfRule type="cellIs" dxfId="17" priority="17" operator="between">
      <formula>0.031</formula>
      <formula>0.059</formula>
    </cfRule>
    <cfRule type="cellIs" dxfId="16" priority="18" operator="between">
      <formula>0.06</formula>
      <formula>0.09</formula>
    </cfRule>
    <cfRule type="cellIs" dxfId="15" priority="19" operator="greaterThanOrEqual">
      <formula>0.1</formula>
    </cfRule>
  </conditionalFormatting>
  <conditionalFormatting sqref="S11">
    <cfRule type="cellIs" dxfId="14" priority="13" operator="between">
      <formula>0.9</formula>
      <formula>1</formula>
    </cfRule>
    <cfRule type="cellIs" dxfId="13" priority="14" operator="between">
      <formula>0.7</formula>
      <formula>0.89</formula>
    </cfRule>
    <cfRule type="cellIs" dxfId="12" priority="15" operator="between">
      <formula>0</formula>
      <formula>0.69</formula>
    </cfRule>
  </conditionalFormatting>
  <conditionalFormatting sqref="T11">
    <cfRule type="cellIs" dxfId="11" priority="10" operator="between">
      <formula>0.9</formula>
      <formula>1</formula>
    </cfRule>
    <cfRule type="cellIs" dxfId="10" priority="11" operator="between">
      <formula>0.7</formula>
      <formula>0.89</formula>
    </cfRule>
    <cfRule type="cellIs" dxfId="9" priority="12" operator="between">
      <formula>0</formula>
      <formula>0.69</formula>
    </cfRule>
  </conditionalFormatting>
  <conditionalFormatting sqref="S13:T13">
    <cfRule type="cellIs" dxfId="8" priority="7" operator="between">
      <formula>0.9</formula>
      <formula>1</formula>
    </cfRule>
    <cfRule type="cellIs" dxfId="7" priority="8" operator="between">
      <formula>0.7</formula>
      <formula>0.89</formula>
    </cfRule>
    <cfRule type="cellIs" dxfId="6" priority="9" operator="between">
      <formula>0</formula>
      <formula>0.69</formula>
    </cfRule>
  </conditionalFormatting>
  <conditionalFormatting sqref="T12">
    <cfRule type="cellIs" dxfId="5" priority="4" operator="between">
      <formula>0.9</formula>
      <formula>1</formula>
    </cfRule>
    <cfRule type="cellIs" dxfId="4" priority="5" operator="between">
      <formula>0.7</formula>
      <formula>0.89</formula>
    </cfRule>
    <cfRule type="cellIs" dxfId="3" priority="6" operator="between">
      <formula>0</formula>
      <formula>0.69</formula>
    </cfRule>
  </conditionalFormatting>
  <conditionalFormatting sqref="U13">
    <cfRule type="cellIs" dxfId="2" priority="1" operator="between">
      <formula>0.9</formula>
      <formula>1</formula>
    </cfRule>
    <cfRule type="cellIs" dxfId="1" priority="2" operator="between">
      <formula>0.7</formula>
      <formula>0.89</formula>
    </cfRule>
    <cfRule type="cellIs" dxfId="0" priority="3" operator="between">
      <formula>0</formula>
      <formula>0.69</formula>
    </cfRule>
  </conditionalFormatting>
  <dataValidations count="4">
    <dataValidation type="list" allowBlank="1" showInputMessage="1" showErrorMessage="1" sqref="A6:A17">
      <formula1>PREGUNTA</formula1>
    </dataValidation>
    <dataValidation type="list" allowBlank="1" showInputMessage="1" showErrorMessage="1" sqref="E6:E17">
      <formula1>PROGRAMAS</formula1>
    </dataValidation>
    <dataValidation type="list" allowBlank="1" showInputMessage="1" showErrorMessage="1" sqref="F6:F17">
      <formula1>$F$90:$F$106</formula1>
    </dataValidation>
    <dataValidation type="list" allowBlank="1" showInputMessage="1" showErrorMessage="1" sqref="D6:D17">
      <formula1>$D$90:$D$128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9" workbookViewId="0">
      <selection activeCell="B10" sqref="B10"/>
    </sheetView>
  </sheetViews>
  <sheetFormatPr baseColWidth="10" defaultRowHeight="15" x14ac:dyDescent="0.25"/>
  <cols>
    <col min="1" max="1" width="38.85546875" customWidth="1"/>
    <col min="2" max="2" width="65" customWidth="1"/>
  </cols>
  <sheetData>
    <row r="1" spans="1:2" ht="30" x14ac:dyDescent="0.25">
      <c r="A1" s="66" t="s">
        <v>6</v>
      </c>
      <c r="B1" s="1" t="s">
        <v>7</v>
      </c>
    </row>
    <row r="2" spans="1:2" x14ac:dyDescent="0.25">
      <c r="A2" s="67"/>
      <c r="B2" s="1" t="s">
        <v>8</v>
      </c>
    </row>
    <row r="3" spans="1:2" ht="30" x14ac:dyDescent="0.25">
      <c r="A3" s="67"/>
      <c r="B3" s="1" t="s">
        <v>9</v>
      </c>
    </row>
    <row r="4" spans="1:2" ht="30" x14ac:dyDescent="0.25">
      <c r="A4" s="67"/>
      <c r="B4" s="1" t="s">
        <v>10</v>
      </c>
    </row>
    <row r="5" spans="1:2" ht="30" x14ac:dyDescent="0.25">
      <c r="A5" s="67"/>
      <c r="B5" s="1" t="s">
        <v>11</v>
      </c>
    </row>
    <row r="6" spans="1:2" ht="30" x14ac:dyDescent="0.25">
      <c r="A6" s="67"/>
      <c r="B6" s="1" t="s">
        <v>12</v>
      </c>
    </row>
    <row r="7" spans="1:2" ht="30" x14ac:dyDescent="0.25">
      <c r="A7" s="67"/>
      <c r="B7" s="1" t="s">
        <v>13</v>
      </c>
    </row>
    <row r="8" spans="1:2" x14ac:dyDescent="0.25">
      <c r="A8" s="67"/>
      <c r="B8" s="1" t="s">
        <v>14</v>
      </c>
    </row>
    <row r="9" spans="1:2" ht="30" x14ac:dyDescent="0.25">
      <c r="A9" s="67"/>
      <c r="B9" s="1" t="s">
        <v>15</v>
      </c>
    </row>
    <row r="10" spans="1:2" ht="45" x14ac:dyDescent="0.25">
      <c r="A10" s="68" t="s">
        <v>16</v>
      </c>
      <c r="B10" s="2" t="s">
        <v>17</v>
      </c>
    </row>
    <row r="11" spans="1:2" x14ac:dyDescent="0.25">
      <c r="A11" s="68"/>
      <c r="B11" s="2" t="s">
        <v>18</v>
      </c>
    </row>
    <row r="12" spans="1:2" x14ac:dyDescent="0.25">
      <c r="A12" s="68"/>
      <c r="B12" s="2" t="s">
        <v>19</v>
      </c>
    </row>
    <row r="13" spans="1:2" x14ac:dyDescent="0.25">
      <c r="A13" s="68"/>
      <c r="B13" s="2" t="s">
        <v>20</v>
      </c>
    </row>
    <row r="14" spans="1:2" x14ac:dyDescent="0.25">
      <c r="A14" s="68"/>
      <c r="B14" s="2" t="s">
        <v>21</v>
      </c>
    </row>
    <row r="15" spans="1:2" ht="45" x14ac:dyDescent="0.25">
      <c r="A15" s="68"/>
      <c r="B15" s="2" t="s">
        <v>22</v>
      </c>
    </row>
    <row r="16" spans="1:2" ht="30" x14ac:dyDescent="0.25">
      <c r="A16" s="68"/>
      <c r="B16" s="2" t="s">
        <v>13</v>
      </c>
    </row>
    <row r="17" spans="1:2" x14ac:dyDescent="0.25">
      <c r="A17" s="68"/>
      <c r="B17" s="2" t="s">
        <v>23</v>
      </c>
    </row>
    <row r="18" spans="1:2" ht="30" x14ac:dyDescent="0.25">
      <c r="A18" s="68"/>
      <c r="B18" s="2" t="s">
        <v>24</v>
      </c>
    </row>
    <row r="19" spans="1:2" x14ac:dyDescent="0.25">
      <c r="A19" s="68"/>
      <c r="B19" s="2" t="s">
        <v>25</v>
      </c>
    </row>
    <row r="20" spans="1:2" x14ac:dyDescent="0.25">
      <c r="A20" s="68"/>
      <c r="B20" s="2" t="s">
        <v>26</v>
      </c>
    </row>
    <row r="21" spans="1:2" x14ac:dyDescent="0.25">
      <c r="A21" s="69" t="s">
        <v>27</v>
      </c>
      <c r="B21" s="3" t="s">
        <v>28</v>
      </c>
    </row>
    <row r="22" spans="1:2" ht="45" x14ac:dyDescent="0.25">
      <c r="A22" s="69"/>
      <c r="B22" s="3" t="s">
        <v>29</v>
      </c>
    </row>
    <row r="23" spans="1:2" ht="30" x14ac:dyDescent="0.25">
      <c r="A23" s="69"/>
      <c r="B23" s="3" t="s">
        <v>30</v>
      </c>
    </row>
    <row r="24" spans="1:2" ht="30" x14ac:dyDescent="0.25">
      <c r="A24" s="69"/>
      <c r="B24" s="3" t="s">
        <v>31</v>
      </c>
    </row>
    <row r="25" spans="1:2" ht="75" x14ac:dyDescent="0.25">
      <c r="A25" s="69"/>
      <c r="B25" s="3" t="s">
        <v>32</v>
      </c>
    </row>
    <row r="26" spans="1:2" ht="30" x14ac:dyDescent="0.25">
      <c r="A26" s="69"/>
      <c r="B26" s="3" t="s">
        <v>33</v>
      </c>
    </row>
    <row r="27" spans="1:2" ht="30" x14ac:dyDescent="0.25">
      <c r="A27" s="69"/>
      <c r="B27" s="3" t="s">
        <v>34</v>
      </c>
    </row>
    <row r="28" spans="1:2" ht="45" x14ac:dyDescent="0.25">
      <c r="A28" s="69"/>
      <c r="B28" s="3" t="s">
        <v>35</v>
      </c>
    </row>
    <row r="29" spans="1:2" ht="30" x14ac:dyDescent="0.25">
      <c r="A29" s="69"/>
      <c r="B29" s="3" t="s">
        <v>36</v>
      </c>
    </row>
    <row r="30" spans="1:2" x14ac:dyDescent="0.25">
      <c r="A30" s="70" t="s">
        <v>37</v>
      </c>
      <c r="B30" s="4" t="s">
        <v>38</v>
      </c>
    </row>
    <row r="31" spans="1:2" ht="45" x14ac:dyDescent="0.25">
      <c r="A31" s="70"/>
      <c r="B31" s="40" t="s">
        <v>39</v>
      </c>
    </row>
    <row r="32" spans="1:2" ht="30" x14ac:dyDescent="0.25">
      <c r="A32" s="70"/>
      <c r="B32" s="4" t="s">
        <v>40</v>
      </c>
    </row>
    <row r="33" spans="1:2" ht="30" x14ac:dyDescent="0.25">
      <c r="A33" s="70"/>
      <c r="B33" s="4" t="s">
        <v>41</v>
      </c>
    </row>
    <row r="34" spans="1:2" x14ac:dyDescent="0.25">
      <c r="A34" s="70"/>
      <c r="B34" s="4" t="s">
        <v>42</v>
      </c>
    </row>
    <row r="35" spans="1:2" ht="30" x14ac:dyDescent="0.25">
      <c r="A35" s="70"/>
      <c r="B35" s="40" t="s">
        <v>13</v>
      </c>
    </row>
    <row r="36" spans="1:2" x14ac:dyDescent="0.25">
      <c r="A36" s="70"/>
      <c r="B36" s="4" t="s">
        <v>43</v>
      </c>
    </row>
    <row r="37" spans="1:2" ht="45" x14ac:dyDescent="0.25">
      <c r="A37" s="70"/>
      <c r="B37" s="4" t="s">
        <v>44</v>
      </c>
    </row>
    <row r="38" spans="1:2" x14ac:dyDescent="0.25">
      <c r="A38" s="70"/>
      <c r="B38" s="4" t="s">
        <v>45</v>
      </c>
    </row>
    <row r="39" spans="1:2" ht="45" x14ac:dyDescent="0.25">
      <c r="A39" s="70"/>
      <c r="B39" s="40" t="s">
        <v>46</v>
      </c>
    </row>
  </sheetData>
  <mergeCells count="4">
    <mergeCell ref="A1:A9"/>
    <mergeCell ref="A10:A20"/>
    <mergeCell ref="A21:A29"/>
    <mergeCell ref="A30:A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C3" sqref="C3"/>
    </sheetView>
  </sheetViews>
  <sheetFormatPr baseColWidth="10" defaultRowHeight="15" x14ac:dyDescent="0.25"/>
  <cols>
    <col min="1" max="1" width="45" style="5" customWidth="1"/>
    <col min="2" max="3" width="11.42578125" style="5"/>
    <col min="4" max="4" width="64.5703125" style="5" customWidth="1"/>
  </cols>
  <sheetData>
    <row r="1" spans="1:6" x14ac:dyDescent="0.25">
      <c r="A1" s="5" t="s">
        <v>0</v>
      </c>
      <c r="B1" s="5" t="s">
        <v>77</v>
      </c>
      <c r="C1" s="5" t="s">
        <v>78</v>
      </c>
      <c r="D1" s="5" t="s">
        <v>79</v>
      </c>
      <c r="E1" s="5" t="s">
        <v>4</v>
      </c>
      <c r="F1" s="5" t="s">
        <v>5</v>
      </c>
    </row>
    <row r="2" spans="1:6" ht="30" customHeight="1" x14ac:dyDescent="0.25">
      <c r="A2" s="5" t="s">
        <v>48</v>
      </c>
      <c r="B2" s="5" t="s">
        <v>51</v>
      </c>
      <c r="C2" s="6" t="s">
        <v>6</v>
      </c>
      <c r="D2" s="6" t="s">
        <v>7</v>
      </c>
      <c r="E2" s="5" t="s">
        <v>55</v>
      </c>
      <c r="F2" s="5" t="s">
        <v>56</v>
      </c>
    </row>
    <row r="3" spans="1:6" ht="30" customHeight="1" x14ac:dyDescent="0.25">
      <c r="A3" s="5" t="s">
        <v>49</v>
      </c>
      <c r="B3" s="5" t="s">
        <v>52</v>
      </c>
      <c r="C3" s="7" t="s">
        <v>16</v>
      </c>
      <c r="D3" s="6" t="s">
        <v>8</v>
      </c>
      <c r="E3" s="5" t="s">
        <v>57</v>
      </c>
      <c r="F3" s="5" t="s">
        <v>58</v>
      </c>
    </row>
    <row r="4" spans="1:6" ht="30" customHeight="1" x14ac:dyDescent="0.25">
      <c r="A4" s="5" t="s">
        <v>47</v>
      </c>
      <c r="B4" s="5" t="s">
        <v>53</v>
      </c>
      <c r="C4" s="8" t="s">
        <v>27</v>
      </c>
      <c r="D4" s="6" t="s">
        <v>9</v>
      </c>
      <c r="E4" s="5" t="s">
        <v>59</v>
      </c>
      <c r="F4" s="5" t="s">
        <v>60</v>
      </c>
    </row>
    <row r="5" spans="1:6" ht="30" customHeight="1" x14ac:dyDescent="0.25">
      <c r="A5" s="5" t="s">
        <v>50</v>
      </c>
      <c r="B5" s="5" t="s">
        <v>54</v>
      </c>
      <c r="C5" s="9" t="s">
        <v>37</v>
      </c>
      <c r="D5" s="6" t="s">
        <v>10</v>
      </c>
      <c r="E5" s="5" t="s">
        <v>61</v>
      </c>
      <c r="F5" s="5" t="s">
        <v>62</v>
      </c>
    </row>
    <row r="6" spans="1:6" ht="30" customHeight="1" x14ac:dyDescent="0.25">
      <c r="D6" s="6" t="s">
        <v>11</v>
      </c>
      <c r="E6" s="5" t="s">
        <v>63</v>
      </c>
      <c r="F6" s="5" t="s">
        <v>64</v>
      </c>
    </row>
    <row r="7" spans="1:6" ht="30" customHeight="1" x14ac:dyDescent="0.25">
      <c r="D7" s="6" t="s">
        <v>12</v>
      </c>
      <c r="E7" s="5"/>
      <c r="F7" s="5" t="s">
        <v>65</v>
      </c>
    </row>
    <row r="8" spans="1:6" ht="30" customHeight="1" x14ac:dyDescent="0.25">
      <c r="D8" s="6" t="s">
        <v>13</v>
      </c>
      <c r="E8" s="5"/>
      <c r="F8" s="5" t="s">
        <v>66</v>
      </c>
    </row>
    <row r="9" spans="1:6" ht="30" customHeight="1" x14ac:dyDescent="0.25">
      <c r="D9" s="6" t="s">
        <v>14</v>
      </c>
      <c r="E9" s="5"/>
      <c r="F9" s="5" t="s">
        <v>67</v>
      </c>
    </row>
    <row r="10" spans="1:6" ht="30" customHeight="1" x14ac:dyDescent="0.25">
      <c r="D10" s="6" t="s">
        <v>15</v>
      </c>
      <c r="E10" s="5"/>
      <c r="F10" s="5" t="s">
        <v>68</v>
      </c>
    </row>
    <row r="11" spans="1:6" ht="30" customHeight="1" x14ac:dyDescent="0.25">
      <c r="D11" s="7" t="s">
        <v>17</v>
      </c>
      <c r="E11" s="5"/>
      <c r="F11" s="5" t="s">
        <v>69</v>
      </c>
    </row>
    <row r="12" spans="1:6" ht="30" customHeight="1" x14ac:dyDescent="0.25">
      <c r="D12" s="7" t="s">
        <v>18</v>
      </c>
      <c r="E12" s="5"/>
      <c r="F12" s="5" t="s">
        <v>70</v>
      </c>
    </row>
    <row r="13" spans="1:6" ht="30" customHeight="1" x14ac:dyDescent="0.25">
      <c r="D13" s="7" t="s">
        <v>19</v>
      </c>
      <c r="E13" s="5"/>
      <c r="F13" s="5" t="s">
        <v>71</v>
      </c>
    </row>
    <row r="14" spans="1:6" ht="30" customHeight="1" x14ac:dyDescent="0.25">
      <c r="D14" s="7" t="s">
        <v>20</v>
      </c>
      <c r="E14" s="5"/>
      <c r="F14" s="5" t="s">
        <v>72</v>
      </c>
    </row>
    <row r="15" spans="1:6" ht="30" customHeight="1" x14ac:dyDescent="0.25">
      <c r="D15" s="7" t="s">
        <v>21</v>
      </c>
      <c r="E15" s="5"/>
      <c r="F15" s="5" t="s">
        <v>73</v>
      </c>
    </row>
    <row r="16" spans="1:6" ht="30" customHeight="1" x14ac:dyDescent="0.25">
      <c r="D16" s="7" t="s">
        <v>22</v>
      </c>
      <c r="E16" s="5"/>
      <c r="F16" s="5" t="s">
        <v>74</v>
      </c>
    </row>
    <row r="17" spans="4:6" ht="30" customHeight="1" x14ac:dyDescent="0.25">
      <c r="D17" s="7" t="s">
        <v>13</v>
      </c>
      <c r="E17" s="5"/>
      <c r="F17" s="5" t="s">
        <v>75</v>
      </c>
    </row>
    <row r="18" spans="4:6" ht="30" customHeight="1" x14ac:dyDescent="0.25">
      <c r="D18" s="7" t="s">
        <v>23</v>
      </c>
      <c r="E18" s="5"/>
      <c r="F18" s="5" t="s">
        <v>76</v>
      </c>
    </row>
    <row r="19" spans="4:6" ht="30" customHeight="1" x14ac:dyDescent="0.25">
      <c r="D19" s="7" t="s">
        <v>24</v>
      </c>
      <c r="E19" s="5"/>
      <c r="F19" s="5"/>
    </row>
    <row r="20" spans="4:6" ht="30" customHeight="1" x14ac:dyDescent="0.25">
      <c r="D20" s="7" t="s">
        <v>25</v>
      </c>
      <c r="E20" s="5"/>
      <c r="F20" s="5"/>
    </row>
    <row r="21" spans="4:6" ht="30" customHeight="1" x14ac:dyDescent="0.25">
      <c r="D21" s="7" t="s">
        <v>26</v>
      </c>
      <c r="E21" s="5"/>
    </row>
    <row r="22" spans="4:6" ht="30" customHeight="1" x14ac:dyDescent="0.25">
      <c r="D22" s="8" t="s">
        <v>28</v>
      </c>
    </row>
    <row r="23" spans="4:6" ht="30" customHeight="1" x14ac:dyDescent="0.25">
      <c r="D23" s="8" t="s">
        <v>29</v>
      </c>
    </row>
    <row r="24" spans="4:6" ht="30" customHeight="1" x14ac:dyDescent="0.25">
      <c r="D24" s="8" t="s">
        <v>30</v>
      </c>
    </row>
    <row r="25" spans="4:6" ht="30" customHeight="1" x14ac:dyDescent="0.25">
      <c r="D25" s="8" t="s">
        <v>31</v>
      </c>
    </row>
    <row r="26" spans="4:6" ht="30" customHeight="1" x14ac:dyDescent="0.25">
      <c r="D26" s="8" t="s">
        <v>32</v>
      </c>
    </row>
    <row r="27" spans="4:6" ht="30" customHeight="1" x14ac:dyDescent="0.25">
      <c r="D27" s="8" t="s">
        <v>33</v>
      </c>
    </row>
    <row r="28" spans="4:6" ht="30" customHeight="1" x14ac:dyDescent="0.25">
      <c r="D28" s="8" t="s">
        <v>34</v>
      </c>
    </row>
    <row r="29" spans="4:6" ht="30" customHeight="1" x14ac:dyDescent="0.25">
      <c r="D29" s="8" t="s">
        <v>35</v>
      </c>
    </row>
    <row r="30" spans="4:6" ht="30" customHeight="1" x14ac:dyDescent="0.25">
      <c r="D30" s="8" t="s">
        <v>36</v>
      </c>
    </row>
    <row r="31" spans="4:6" ht="30" customHeight="1" x14ac:dyDescent="0.25">
      <c r="D31" s="9" t="s">
        <v>38</v>
      </c>
    </row>
    <row r="32" spans="4:6" ht="30" customHeight="1" x14ac:dyDescent="0.25">
      <c r="D32" s="9" t="s">
        <v>39</v>
      </c>
    </row>
    <row r="33" spans="4:4" ht="30" customHeight="1" x14ac:dyDescent="0.25">
      <c r="D33" s="9" t="s">
        <v>40</v>
      </c>
    </row>
    <row r="34" spans="4:4" ht="30" customHeight="1" x14ac:dyDescent="0.25">
      <c r="D34" s="9" t="s">
        <v>41</v>
      </c>
    </row>
    <row r="35" spans="4:4" ht="30" customHeight="1" x14ac:dyDescent="0.25">
      <c r="D35" s="9" t="s">
        <v>42</v>
      </c>
    </row>
    <row r="36" spans="4:4" ht="30" customHeight="1" x14ac:dyDescent="0.25">
      <c r="D36" s="9" t="s">
        <v>13</v>
      </c>
    </row>
    <row r="37" spans="4:4" ht="30" customHeight="1" x14ac:dyDescent="0.25">
      <c r="D37" s="9" t="s">
        <v>43</v>
      </c>
    </row>
    <row r="38" spans="4:4" ht="30" customHeight="1" x14ac:dyDescent="0.25">
      <c r="D38" s="9" t="s">
        <v>44</v>
      </c>
    </row>
    <row r="39" spans="4:4" ht="30" customHeight="1" x14ac:dyDescent="0.25">
      <c r="D39" s="9" t="s">
        <v>45</v>
      </c>
    </row>
    <row r="40" spans="4:4" ht="30" customHeight="1" x14ac:dyDescent="0.25">
      <c r="D40" s="9"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13</vt:i4>
      </vt:variant>
    </vt:vector>
  </HeadingPairs>
  <TitlesOfParts>
    <vt:vector size="16" baseType="lpstr">
      <vt:lpstr>MATRIZ</vt:lpstr>
      <vt:lpstr>PARA ESCOGER LÍNEA ESTRATÉGICA</vt:lpstr>
      <vt:lpstr>ESTRATEGIA</vt:lpstr>
      <vt:lpstr>APSS</vt:lpstr>
      <vt:lpstr>Desarrollar_de_manera_participativa_e_integral_la_prestación_de_la_atención_en_Salud_y_proyectos_de_salud_que_den_respuesta_a_las_necesidades_del_usuario__familia_y_comunidad.</vt:lpstr>
      <vt:lpstr>EJE</vt:lpstr>
      <vt:lpstr>Fomentar_una_política_para_el_desarrollo_integral_del_Recurso_Humano_y_actualizar_y_fortalecer_la_plataforma_tecnológica_gestionando_la_consolidación_de_un_Sistema_de_Información_Integrado_en_el_Hospital.</vt:lpstr>
      <vt:lpstr>Garantizar_la_implementación_de_los_sistemas_de_gestión_Integral_de_calidad_basado_en_el_usuario_y_su_seguridad.</vt:lpstr>
      <vt:lpstr>HS</vt:lpstr>
      <vt:lpstr>IMA</vt:lpstr>
      <vt:lpstr>Lograr_la_optimización_de_los_recursos_y_la_racionalización_del_gasto_garantizando_la_sostenibilidad_financiera_y_administrativa.</vt:lpstr>
      <vt:lpstr>MS</vt:lpstr>
      <vt:lpstr>OBJETIVOS</vt:lpstr>
      <vt:lpstr>PREGUNTA</vt:lpstr>
      <vt:lpstr>PROGRAMAS</vt:lpstr>
      <vt:lpstr>SFF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ILSY</dc:creator>
  <cp:lastModifiedBy>ILSY</cp:lastModifiedBy>
  <dcterms:created xsi:type="dcterms:W3CDTF">2016-06-08T15:31:42Z</dcterms:created>
  <dcterms:modified xsi:type="dcterms:W3CDTF">2016-12-15T15:32:45Z</dcterms:modified>
</cp:coreProperties>
</file>