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LSY\Documents\GINA CARPETA DOCUMENTOS\DOPBOX\2016\materno\POA 2016 POR ÁREAS\POA SEPTIEMBRE\POA INSTITUCIONAL\"/>
    </mc:Choice>
  </mc:AlternateContent>
  <bookViews>
    <workbookView xWindow="120" yWindow="90" windowWidth="20115" windowHeight="7950"/>
  </bookViews>
  <sheets>
    <sheet name="MATRIZ" sheetId="1" r:id="rId1"/>
    <sheet name="PARA ESCOGER LÍNEA ESTRATÉGICA" sheetId="3" r:id="rId2"/>
    <sheet name="ESTRATEGIA" sheetId="2" r:id="rId3"/>
  </sheets>
  <definedNames>
    <definedName name="_xlnm._FilterDatabase" localSheetId="0" hidden="1">MATRIZ!$A$5:$AK$50</definedName>
    <definedName name="APSS">MATRIZ!$F$107:$F$109</definedName>
    <definedName name="CODIGO">MATRIZ!#REF!</definedName>
    <definedName name="Desarrollar_de_manera_participativa_e_integral_la_prestación_de_la_atención_en_Salud_y_proyectos_de_salud_que_den_respuesta_a_las_necesidades_del_usuario__familia_y_comunidad.">MATRIZ!$D$107:$D$115</definedName>
    <definedName name="EJE">MATRIZ!$B$107:$B$110</definedName>
    <definedName name="Fomentar_una_política_para_el_desarrollo_integral_del_Recurso_Humano_y_actualizar_y_fortalecer_la_plataforma_tecnológica_gestionando_la_consolidación_de_un_Sistema_de_Información_Integrado_en_el_Hospital.">MATRIZ!$D$127:$D$135</definedName>
    <definedName name="Garantizar_la_implementación_de_los_sistemas_de_gestión_Integral_de_calidad_basado_en_el_usuario_y_su_seguridad.">MATRIZ!$D$136:$D$145</definedName>
    <definedName name="HS">MATRIZ!$F$121:$F$123</definedName>
    <definedName name="IMA">MATRIZ!$F$110:$F$115</definedName>
    <definedName name="Lograr_la_optimización_de_los_recursos_y_la_racionalización_del_gasto_garantizando_la_sostenibilidad_financiera_y_administrativa.">MATRIZ!$D$116:$D$126</definedName>
    <definedName name="MS">MATRIZ!$F$116:$F$118</definedName>
    <definedName name="OBJETIVOS">MATRIZ!$C$107:$C$110</definedName>
    <definedName name="PREGUNTA">MATRIZ!$A$107:$A$110</definedName>
    <definedName name="PROGRAMAS">MATRIZ!$E$107:$E$111</definedName>
    <definedName name="SFF">MATRIZ!$F$119:$F$120</definedName>
  </definedNames>
  <calcPr calcId="152511"/>
</workbook>
</file>

<file path=xl/calcChain.xml><?xml version="1.0" encoding="utf-8"?>
<calcChain xmlns="http://schemas.openxmlformats.org/spreadsheetml/2006/main">
  <c r="T17" i="1" l="1"/>
  <c r="R6" i="1" l="1"/>
  <c r="C50" i="1" l="1"/>
  <c r="B50" i="1"/>
  <c r="C49" i="1"/>
  <c r="B49" i="1"/>
  <c r="C48" i="1"/>
  <c r="B48" i="1"/>
  <c r="C47" i="1"/>
  <c r="B47" i="1"/>
  <c r="C46" i="1"/>
  <c r="B46" i="1"/>
  <c r="C45" i="1"/>
  <c r="B45" i="1"/>
  <c r="C44" i="1"/>
  <c r="B44" i="1"/>
  <c r="C43" i="1"/>
  <c r="B43" i="1"/>
  <c r="C42" i="1"/>
  <c r="B42" i="1"/>
  <c r="C41" i="1"/>
  <c r="B41" i="1"/>
  <c r="C40" i="1"/>
  <c r="B40" i="1"/>
  <c r="C39" i="1"/>
  <c r="B39" i="1"/>
  <c r="C38" i="1"/>
  <c r="B38" i="1"/>
  <c r="C37" i="1"/>
  <c r="B37" i="1"/>
  <c r="C36" i="1"/>
  <c r="B36" i="1"/>
  <c r="C35" i="1"/>
  <c r="B35" i="1"/>
  <c r="C34" i="1"/>
  <c r="B34" i="1"/>
  <c r="C33" i="1"/>
  <c r="B33" i="1"/>
  <c r="C32" i="1"/>
  <c r="B32" i="1"/>
  <c r="C31" i="1"/>
  <c r="B31" i="1"/>
  <c r="B29" i="1"/>
  <c r="C29" i="1"/>
  <c r="C28" i="1"/>
  <c r="B28" i="1"/>
  <c r="B27" i="1"/>
  <c r="C27" i="1"/>
  <c r="C26" i="1"/>
  <c r="B26" i="1"/>
  <c r="C25" i="1"/>
  <c r="B25" i="1"/>
  <c r="B24" i="1"/>
  <c r="C24" i="1"/>
  <c r="C23" i="1"/>
  <c r="B23" i="1"/>
  <c r="C22" i="1"/>
  <c r="B22" i="1"/>
  <c r="C21" i="1"/>
  <c r="B21" i="1"/>
  <c r="C20" i="1"/>
  <c r="B20" i="1"/>
  <c r="B19" i="1"/>
  <c r="C19" i="1"/>
  <c r="C18" i="1"/>
  <c r="B18" i="1"/>
  <c r="C17" i="1"/>
  <c r="B17" i="1"/>
  <c r="C16" i="1"/>
  <c r="B16" i="1"/>
  <c r="C15" i="1"/>
  <c r="B15" i="1"/>
  <c r="C14" i="1"/>
  <c r="B14" i="1"/>
  <c r="C13" i="1"/>
  <c r="B13" i="1"/>
  <c r="C12" i="1"/>
  <c r="B12" i="1"/>
  <c r="C11" i="1"/>
  <c r="B11" i="1"/>
  <c r="C10" i="1"/>
  <c r="B10" i="1"/>
  <c r="C7" i="1"/>
  <c r="J45" i="1"/>
  <c r="J43" i="1"/>
  <c r="J39" i="1"/>
  <c r="J38" i="1"/>
  <c r="J37" i="1"/>
  <c r="J33" i="1"/>
  <c r="J32" i="1"/>
  <c r="Q20" i="1"/>
  <c r="R20" i="1"/>
  <c r="Q19" i="1"/>
  <c r="P17" i="1"/>
  <c r="P14" i="1"/>
  <c r="J15" i="1"/>
  <c r="P13" i="1"/>
  <c r="J11" i="1"/>
  <c r="O10" i="1"/>
  <c r="O8" i="1"/>
  <c r="B6" i="1" l="1"/>
  <c r="C6" i="1"/>
  <c r="B7" i="1" l="1"/>
  <c r="B8" i="1"/>
  <c r="C8" i="1"/>
  <c r="B9" i="1"/>
  <c r="C9" i="1"/>
  <c r="B30" i="1"/>
  <c r="C30" i="1"/>
</calcChain>
</file>

<file path=xl/sharedStrings.xml><?xml version="1.0" encoding="utf-8"?>
<sst xmlns="http://schemas.openxmlformats.org/spreadsheetml/2006/main" count="837" uniqueCount="370">
  <si>
    <t>PREGUNTA CLAVE</t>
  </si>
  <si>
    <t>EJE ESTRATÉGICO/PRESPECTIVA</t>
  </si>
  <si>
    <t>OBJETIVO ESTRATÉGICO</t>
  </si>
  <si>
    <t>LÍNEA ESTRATÉGICA</t>
  </si>
  <si>
    <t>PROGRAMA</t>
  </si>
  <si>
    <t>PROYECTO</t>
  </si>
  <si>
    <t>Desarrollar de manera participativa e integral la prestación de la atención en Salud y proyectos de salud que den respuesta a las necesidades del usuario, familia y comunidad.</t>
  </si>
  <si>
    <t xml:space="preserve">Alinear los procesos asistenciales, académicos y administrativos bajo el enfoque de la acreditación del SOGC </t>
  </si>
  <si>
    <t>Ampliar la cobertura real de atención de la red Hospitalaria de la E.S.E</t>
  </si>
  <si>
    <t>Aumentar los niveles de satisfacción de nuestros usuarios creando fidelidad hacia nuestros servicios</t>
  </si>
  <si>
    <t>Desarrollar proyectos que den respuesta a las necesidades en salud de nuestros usuarios y comunidad</t>
  </si>
  <si>
    <t>Fortalecer el sistema de información para la calidad permitiendo hacer seguimiento a la calidad del servicios</t>
  </si>
  <si>
    <t>Fortalecer la capacidad resolutiva a  través de una propuesta de prestación de servicios de salud inmersa en un modelo innovador</t>
  </si>
  <si>
    <t>Gestionar acciones que propendan por la minimización de riesgos en la atención del paciente y la administración</t>
  </si>
  <si>
    <t>Lograr un mejoramiento de la imagen institucional</t>
  </si>
  <si>
    <t>Organizar la gestión de datos y registros del sistema de información de salud institucional para el mejoramiento de la atención</t>
  </si>
  <si>
    <t>Lograr la optimización de los recursos y la racionalización del gasto garantizando la sostenibilidad financiera y administrativa.</t>
  </si>
  <si>
    <t>Aumentar la producción del servicio de partos a través de la captación de gestantes en su  primer mes de embarazo para disminuir riesgos obstétricos.</t>
  </si>
  <si>
    <t>Aumentar los niveles de facturación y la Utilidad Operacional</t>
  </si>
  <si>
    <t xml:space="preserve">Controlar la ejecución presupuestal </t>
  </si>
  <si>
    <t>Depurar cartera</t>
  </si>
  <si>
    <t>Fortalecer los ingresos</t>
  </si>
  <si>
    <t>Fortalecer los procesos de apoyo logístico a través de soluciones eficaces, eficientes y efectivas de recursos físicos, servicios generales y gestión documental</t>
  </si>
  <si>
    <t>Incrementar la rentabilidad de las Ventas</t>
  </si>
  <si>
    <t>Racionalizar el gasto y el costo mediante la optimización de los procesos institucionales</t>
  </si>
  <si>
    <t>Reestructurar la deuda</t>
  </si>
  <si>
    <t>Sanear pasivos</t>
  </si>
  <si>
    <t>Fomentar una política para el desarrollo integral del Recurso Humano y actualizar y fortalecer la plataforma tecnológica gestionando la consolidación de un Sistema de Información Integrado en el Hospital.</t>
  </si>
  <si>
    <t>Evaluar el desarrollo de Equipos de trabajo</t>
  </si>
  <si>
    <t>Evaluar la capacidad de innovación y creatividad por parte de los colaboradores para el mejoramiento de la atención y los procesos administrativos</t>
  </si>
  <si>
    <t>Fortalecer los procesos y procedimientos que apoyen la relación docencia - servicio</t>
  </si>
  <si>
    <t>Fortalecer los recursos necesarios que permitan un desarrollo del potencial que nos ofrece el recursos humano en la empresa</t>
  </si>
  <si>
    <t>Garantizar la implementación de un sistema integrado de información institucional que responda a los requerimientos estratégicos, tácticos y operativos de la empresa que permita el flujo adecuado de la comunicación y la interconectividad de todos los centros.</t>
  </si>
  <si>
    <t>Generar valor a través de la contribución del RRHH al cumplimiento de la estrategia</t>
  </si>
  <si>
    <t>Permanecer en constante búsqueda de modernización informática que apoye la gestión de la misión institucional</t>
  </si>
  <si>
    <t>Potencializar las políticas, recursos y herramientas que promuevan el proceso de humanización para la prestación del servicio por parte de los colaboradores</t>
  </si>
  <si>
    <t>Potenciar el dinamismo, emprendimiento y la participación en los colaboradores</t>
  </si>
  <si>
    <t>Garantizar la implementación de los sistemas de gestión Integral de calidad basado en el usuario y su seguridad.</t>
  </si>
  <si>
    <t>Alcanzar nuevos mercados de venta</t>
  </si>
  <si>
    <t>Cumplir con las condiciones básicas de capacidad Tecnológica, administrativa, científica y financiera bajo un criterio real de autoevaluación</t>
  </si>
  <si>
    <t>Evaluar el mejoramiento de la calidad observada respecto de la calidad esperada de la atención de salud que reciben los usuarios.</t>
  </si>
  <si>
    <t>Evolucionar el modelo de gestión actual de procesos enfocados en proyectos</t>
  </si>
  <si>
    <t>Fortalecer la gestión preventiva del riesgo jurídico.</t>
  </si>
  <si>
    <t xml:space="preserve">Identificar los niveles de reingresos Hospitalarios </t>
  </si>
  <si>
    <t>Implementar el  Sistema de Gestión Ambiental armonizando sus resultados a los objetivos establecidos dentro de la normatividad y que son responsabilidad de la empresa</t>
  </si>
  <si>
    <t>Impulsar la investigación en todas las unidades del Hospital</t>
  </si>
  <si>
    <t>Integrar y armonizar los sistemas que componen el desarrollo de las funciones y responsabilidades misionales y empresariales bajo estándares de calidad</t>
  </si>
  <si>
    <t>Para poder ser excelentes en nuestros procesos ¿Qué debe aprender nuestro Hospital?</t>
  </si>
  <si>
    <t>¿Qué necesidad de los clientes debemos satisfacer para ser exitosos?</t>
  </si>
  <si>
    <t>Para alcanzar nuestras metas del negocio ¿Qué acciones serán necesarias y cuáles restricciones debemos considerar</t>
  </si>
  <si>
    <t>Para satisfacer a nuestros clientes ¿en qué procesos internos debemos ser excelentes?</t>
  </si>
  <si>
    <t>FACTOR CLIENTES: DESARROLLO DE UN SERVICIO DE EXCELENCIA Y CON CALIDAD CENTRANDO LAS ACTIVIDADES EN LAS NECESIDADES DEL USUARIO, FAMILIA Y COMUNIDAD</t>
  </si>
  <si>
    <t>FACTOR FINANCIERO: DESARROLLO DE UN MODELO DE GESTIÓN ADMINISTRATIVO Y FINANCIERO SOSTENIBLE Y CON CALIDAD</t>
  </si>
  <si>
    <t>FACTOR DESARROLLO, APRENDIZAJE Y CRECIMIENTO</t>
  </si>
  <si>
    <t>FACTOR PROCESOS INTERNOS: DESARROLLO DE UN SISTEMA DE GESTIÓN INTEGRADO ORIENTADO A LA MEJORA CONTINUA DE LA CALIDAD Y LA EFICIENCIA</t>
  </si>
  <si>
    <t>Programa de Atención primaria en salud y prestación integral de servicios(P-APSS)</t>
  </si>
  <si>
    <t>(P-APSS) Proyecto de innovación en la prestación de servicios de salud</t>
  </si>
  <si>
    <t>Programa de innovación y mejoramiento Administrativo (P-IMA)</t>
  </si>
  <si>
    <t>(P-APSS)Proyecto de humanización del servicio</t>
  </si>
  <si>
    <t>Programa de Maternidad Segura (P-MS)</t>
  </si>
  <si>
    <t>(P-PYP)Proyecto cumplimiento de actividades de Protección específica y Detección temprana</t>
  </si>
  <si>
    <t>Programa de Saneamiento Fiscal y Financiero (P-SFF)</t>
  </si>
  <si>
    <t>(P-IMA) de reingeniería institucional</t>
  </si>
  <si>
    <t>Programa Hospital Seguro (P-HS)</t>
  </si>
  <si>
    <t>(P-IMA) Proyecto  sistema de información y comunicación eficaz</t>
  </si>
  <si>
    <t>(P-IMA) Proyecto de un sistema de información y comunicación eficaz</t>
  </si>
  <si>
    <t>(P-IMA) Proyecto para el fomento de la Investigación pro salud</t>
  </si>
  <si>
    <t xml:space="preserve">(P-IMA)Proyecto apropiación de las TIC </t>
  </si>
  <si>
    <t>(P-IMA)Proyecto optimización y desarrollo del recurso humano</t>
  </si>
  <si>
    <t>(P-MS)Proyecto atención integral de la gestante con alto riesgo obstétrico</t>
  </si>
  <si>
    <t>(P-MS)Proyecto Bloque de Búsqueda</t>
  </si>
  <si>
    <t>(P-MS)Proyecto Plan Cigüeña</t>
  </si>
  <si>
    <t>(P-SFF)Proyecto de gestión de la optimización financiera</t>
  </si>
  <si>
    <t>(P-SFF)Proyecto de mercadeo, venta y apertura de servicios</t>
  </si>
  <si>
    <t>(P-HS)Proyecto de preparación para la acreditación</t>
  </si>
  <si>
    <t>(P-HS)Proyecto de seguridad y salud ambiental</t>
  </si>
  <si>
    <t>(P-HS)proyecto implementación programa de seguridad del paciente</t>
  </si>
  <si>
    <t>EJE</t>
  </si>
  <si>
    <t>OBJETIVOS</t>
  </si>
  <si>
    <t>LÍNEAS</t>
  </si>
  <si>
    <t>(P-APSS)Proyecto cumplimiento de actividades de Protección específica y Detección temprana</t>
  </si>
  <si>
    <t xml:space="preserve">FORMATO PLAN OPERATIVO ANUAL </t>
  </si>
  <si>
    <t>UNIDAD RESPONSABLE</t>
  </si>
  <si>
    <t>AÑO</t>
  </si>
  <si>
    <t>ACTIVIDAD</t>
  </si>
  <si>
    <t>META DE LA ACTIVIDAD</t>
  </si>
  <si>
    <t>INDICADOR</t>
  </si>
  <si>
    <t>FÓRMULA DEL INDICADOR</t>
  </si>
  <si>
    <t>RANGOS DE MEDICIÓN</t>
  </si>
  <si>
    <t>FRECUENCIA DE MEDICIÓN DE LA ACTIVIDAD</t>
  </si>
  <si>
    <t>DATOS DE EJECUCIÓN POR MES</t>
  </si>
  <si>
    <t xml:space="preserve">COORDINACIÓN RESPONSABLE DE LA ACTIVIDAD
</t>
  </si>
  <si>
    <t>UNIDAD/COORDINACIÓN DE APOYO</t>
  </si>
  <si>
    <t>INFORMACIÓN/O DOCUMENTACIÓN REQUERIDA DE LA UNIDAD DE APOYO</t>
  </si>
  <si>
    <t>REGISTRO PARA VERIFICACIÓN</t>
  </si>
  <si>
    <t>ENE</t>
  </si>
  <si>
    <t>FEB</t>
  </si>
  <si>
    <t>MAR</t>
  </si>
  <si>
    <t>ABR</t>
  </si>
  <si>
    <t>MAY</t>
  </si>
  <si>
    <t>JUN</t>
  </si>
  <si>
    <t>JUL</t>
  </si>
  <si>
    <t>AGO</t>
  </si>
  <si>
    <t>SEPT</t>
  </si>
  <si>
    <t>OCT</t>
  </si>
  <si>
    <t>NOV</t>
  </si>
  <si>
    <t>DIC</t>
  </si>
  <si>
    <t>TRIMESTRAL</t>
  </si>
  <si>
    <t>UNIDAD DE PLANEACIÓN</t>
  </si>
  <si>
    <t>Informe de análsis de RIPS</t>
  </si>
  <si>
    <t># DE ANALISIS REALIZADOS / TOTAL DE ANALISIS PROMADADOS</t>
  </si>
  <si>
    <t># DE CUMPLIMIENTO DE GENERACION DE INFORME DE RIPS</t>
  </si>
  <si>
    <t>1 informe trimestral de análsis de RIPS</t>
  </si>
  <si>
    <t>Rojo:0
Verde: 1</t>
  </si>
  <si>
    <t>PLANEACION</t>
  </si>
  <si>
    <t>N/A</t>
  </si>
  <si>
    <t>ANALISIS DE RIPS</t>
  </si>
  <si>
    <t>FACTURACION - SUBGERENCIA CIENTÍFICA - ESTADÍSTICAS HOSPITALARIAS</t>
  </si>
  <si>
    <t>Con base en el modelo de servicios del Hospital, Diseñar estructura organizacional</t>
  </si>
  <si>
    <t>Realizar jornada de socialización de la estructura organizacional</t>
  </si>
  <si>
    <t>Alistamiento institucional:
Nombramiento del Coordinador
• Identificación de los recursos disponibles
• Elaboración del documento con orientaciones
• Conformación del equipo
• Formalización del proceso
• Inducción y sostenibilidad</t>
  </si>
  <si>
    <t xml:space="preserve">Convocar mesas de trabajo con subgerentes y jefes de unidad para definir: 
PARTE ESTRATTÉGICA
Direccionamiento estratégico que incluye:
1. Elaboración de Diagnóstico situacional de la ESE factores internos y externos.
2. Definición Plataforma estratégica: participación de toda la comunidad hospitalaria.
3. Definición de factores o ejes estratégicos
4. Definción de objetivos estratégicos.
5. Definción de atributos o factores claves de éxito.
6. Identificación de Progrmas y Proyectos
7. Definición de metas e indicadores
8. Definición de cambios estructurales para garantizar el cumplimiento del Plan.
</t>
  </si>
  <si>
    <t xml:space="preserve">Elaborar PARTE DE INVERSIONES
1. Proyectar los recursos financieros disponibles para la ejeución del Plan y su armonización con los planes nacionales,dptes y municipales.
2. Describir los principales programas y proyectos con indicación de sus objetivos y metas nacionales, departamentales y municipales y los proyectos prioritarios de inversión.
3. Definir los presupuestos plurianuales mediante los cuales se proyectarán en los costos de los programas más importantes de inversión pública contemplados en la parte general
4. Especificar los mecanismos idóneos para la ejeución del Plan.
</t>
  </si>
  <si>
    <t>Consolidación documento Plan de Desarrollo Institucional</t>
  </si>
  <si>
    <t>Desarrollar hoja de ruta del Banco de Programas y Proyectos del Hospital.</t>
  </si>
  <si>
    <t>Presentar a JUNTA BPI para aprobación</t>
  </si>
  <si>
    <t>Elaborar estructura de costos</t>
  </si>
  <si>
    <t>SEMESTRAL</t>
  </si>
  <si>
    <t>1 informe semestral  del estado de los proyectos incluidos en la vigencia anterior</t>
  </si>
  <si>
    <t>N° de informes realizados/N° de informes proyectados*100</t>
  </si>
  <si>
    <t>Informes de estado de proyectos vigencia anterior PBI</t>
  </si>
  <si>
    <t>Realizar informe de estado de proyectos inlcuidos en la vigencia anterior en Plan bienal de Inversiones</t>
  </si>
  <si>
    <t xml:space="preserve">Incluir proyectos en Plan Bienal de Inversiones en el tiempo definido según:
1. Definir necesidades según georrefrenciación del municipio por población usuaria del servicio y ubicación de la red actual.
2. Definir presupuesto de inversiones para infraestructura.
3. Identificar posibles lugares para ublicación de centros (si aplicara) con secretaria de planeación municipal.
</t>
  </si>
  <si>
    <t xml:space="preserve">Proyectos  incluidos en el tiempo establecido según según requisitos de presentación </t>
  </si>
  <si>
    <t>N° Proyectos incluidos en el tiempo establecido en el Plan Bienal de Inversiones que cumplen con los requisitos/Total de proyectos programados a incluir*100</t>
  </si>
  <si>
    <t>% Proyectos incluidos en Plan Bienal de Inversiones que cumplen con los requisitos</t>
  </si>
  <si>
    <r>
      <t xml:space="preserve">Rojo: </t>
    </r>
    <r>
      <rPr>
        <sz val="11"/>
        <color theme="1"/>
        <rFont val="Calibri"/>
        <family val="2"/>
      </rPr>
      <t>&lt;100%
Verde:100%</t>
    </r>
  </si>
  <si>
    <t>ANUAL</t>
  </si>
  <si>
    <t>PLANEACIÓN</t>
  </si>
  <si>
    <t>INFORME</t>
  </si>
  <si>
    <t>Elaborar Plan Anticorrupción y atención al ciudadano</t>
  </si>
  <si>
    <t xml:space="preserve">Publicar la matriz de Riesgos de Corrupción actualizada con corte a los periodos establecidos, abril 30, agosto 31 y diciembre 31 o cuando se requiera, y socializar su publicación </t>
  </si>
  <si>
    <t>Publicar en la página Web de la Entidad el Manual de Administración de Riesgos de Corrupción adoptado por la ESE HOSPITAL MATERNO INFANTIL CIUDADELA METROPOLITANA DE SOLEDAD</t>
  </si>
  <si>
    <t xml:space="preserve">Hacer seguimiento a los mapas de riesgos por lo menos 3 veces al año, abril 30, agosto 31 y diciembre 31 y actualizar para su publicación </t>
  </si>
  <si>
    <t xml:space="preserve">elaborar un informe de debilidades y fortalezas internas sobre las acciones programadas para la Rendición de Cuentas,  incluyendo la evaluación realizada por los participantes de los eventos realizados. </t>
  </si>
  <si>
    <t xml:space="preserve">Actualizar y divulgar el portafolio de servicio de la entidad, tanto a los funcionarios como a los ciudadanos.  </t>
  </si>
  <si>
    <t>Diseñar  y Divulgar el Modelo de Atencion de Servicios</t>
  </si>
  <si>
    <t>Realizar la caracterizacion de los grupos de valor</t>
  </si>
  <si>
    <t>Realizar diagnostico de la información institucional registrada en el enlace de transparencia y acceso a la información frente a la normativa vigente.</t>
  </si>
  <si>
    <t>Realizar Capacitacion a Servidores, Contratistas, servicios generales y vigilancia en los protocolos del servicio al ciudadano</t>
  </si>
  <si>
    <t>Actas de induccion y reinduccion</t>
  </si>
  <si>
    <t>N° de presentaciones se sensibilización de anticorrupción y atención al ciudadano</t>
  </si>
  <si>
    <t>N° de presentaciones realizadas y enviadas</t>
  </si>
  <si>
    <t>rojo: 0
Verde: 1</t>
  </si>
  <si>
    <t>Política anticorrupción realizada y adoptada</t>
  </si>
  <si>
    <t>1 documento de la Política adoptada</t>
  </si>
  <si>
    <t>n° de documentos elaborados</t>
  </si>
  <si>
    <t>Un Plan Anticorrupción y atención al ciudadano elaborado</t>
  </si>
  <si>
    <t>Una Presentación de sensibilización en temas anticorrupción y atención al ciudadano</t>
  </si>
  <si>
    <t>N° de documentos elaborados</t>
  </si>
  <si>
    <t>Documento política Anticorrupción y Atención al Ciudadano</t>
  </si>
  <si>
    <t>Todas las Unidades</t>
  </si>
  <si>
    <t>Matrices componentes política anticorrupción y atención al ciudadano por unidades</t>
  </si>
  <si>
    <t>Planeación
Líder de cada componente</t>
  </si>
  <si>
    <t>Diseñar y adoptar politica anticorrupcion con alcance a todas las areas de la ESE</t>
  </si>
  <si>
    <t xml:space="preserve">1 mesa de trabajo </t>
  </si>
  <si>
    <t>10 mesas de trabajo</t>
  </si>
  <si>
    <t xml:space="preserve">Realizar mesa de trabajo para la revisión, análisis y aplicación de la Guía para la Gestión del Riesgo de Corrupcióny de gestión y ajustes a la matriz de riesgos de corrupción que, en consecuencia, resulten pertinentes </t>
  </si>
  <si>
    <t>N° de Mesas de trabajo  de sensibilización y socialización de la guías de administración y gestión de los riesgos</t>
  </si>
  <si>
    <t>Mesa de trabajo de sensibilización y socialización de la guías de administración y gestión de los riesgos</t>
  </si>
  <si>
    <t>rojo:0
verde:1</t>
  </si>
  <si>
    <t>Acta de asistencia</t>
  </si>
  <si>
    <t xml:space="preserve">Planeación
</t>
  </si>
  <si>
    <t>Líder de cada unidad</t>
  </si>
  <si>
    <t>Realizar mesas de trabajo para la construcción del mapa de riesgos de gestión por procesos y mapa de riesgos de corrupción por procesos verificando la inclusión de riesgos asociados a la visibilidad, institucionalidad, control y sanción y delitos en el mapa de riesgos de corrupción</t>
  </si>
  <si>
    <t>% de mesas de trabajo para la construcción de los mapas de riesgos por procesos</t>
  </si>
  <si>
    <t>N° de mesas de trabajo para la construcción de los mapas de riesgos por procesos realizadas/N° de mesas de trabajo para la construcción de los mapas de riesgos por procesos proyectadas*100</t>
  </si>
  <si>
    <t>Realizar una Jornada ( Charla o taller) relacionada a la disfusion del mapa de Riesgos por proceso</t>
  </si>
  <si>
    <t>apoyo:  Delegado de gestion del Riesgo
Líderes de procesos</t>
  </si>
  <si>
    <t>Planeacion</t>
  </si>
  <si>
    <t>mapas de riesgos por procesos</t>
  </si>
  <si>
    <t>acta de asistencia</t>
  </si>
  <si>
    <t xml:space="preserve">A 31 demarzo realizar manual de administración del riesgo del Hospital </t>
  </si>
  <si>
    <t>N° de manuales de administración del riesgo realizado</t>
  </si>
  <si>
    <t xml:space="preserve">N° de socializaciones de mapas de riesgos </t>
  </si>
  <si>
    <t>Socializar mapas de Riesgos proyectados</t>
  </si>
  <si>
    <t>N° de socializaciones de mapas de riesgos realizadas</t>
  </si>
  <si>
    <t>Proyecto Manual de administración del riesgo</t>
  </si>
  <si>
    <t>Todas las  unidades</t>
  </si>
  <si>
    <t>Riesgos por procesos identificados</t>
  </si>
  <si>
    <t>N° de mapas de riesgos consolidados/N° de mapas de riesgos proyectados*100</t>
  </si>
  <si>
    <t>% de mapas de riesgos consolidados</t>
  </si>
  <si>
    <t>Consolidar el 100% de las mapas por procesos en tres matrices
1 mapa de riesgos institucional
1 mapa de riesgos de gestión por procesos.
1 mapa de riesgos de corrupción por procesos</t>
  </si>
  <si>
    <t>Consolidar mapa Riesgos Institucional por procesos de gestión, de corrupción e institucional</t>
  </si>
  <si>
    <t xml:space="preserve">rojo: 0% - 70%
amarillo: 71% - 99%
verde: 100% </t>
  </si>
  <si>
    <t>CUATRIMESTRAL</t>
  </si>
  <si>
    <t>N° de publicaciones realizadas</t>
  </si>
  <si>
    <t>N° de publicaciones realizadas/N° de publicaciones proyectas</t>
  </si>
  <si>
    <t>1 Publicacion CUATRIMESTRAL SEGÚN AJUSTES en pagina web de la entidad</t>
  </si>
  <si>
    <t>1 Publicacion ANUAL y SEGÚN AJUSTES en pagina web de la entidad</t>
  </si>
  <si>
    <r>
      <t>N° de publicaciones realizadas</t>
    </r>
    <r>
      <rPr>
        <sz val="11"/>
        <rFont val="Calibri"/>
        <family val="2"/>
        <scheme val="minor"/>
      </rPr>
      <t>/N° de publicaciones proyectas</t>
    </r>
  </si>
  <si>
    <t>n° de seguimientos proyectados/N° de seguimientos proyectados a realizar*100</t>
  </si>
  <si>
    <t>Seguimiento a mapas de riesgos institucionales</t>
  </si>
  <si>
    <t xml:space="preserve">1 SEGUIMIENTO SEMESTRAL </t>
  </si>
  <si>
    <t xml:space="preserve">foto publicación </t>
  </si>
  <si>
    <t>Planeación</t>
  </si>
  <si>
    <t>TIC</t>
  </si>
  <si>
    <t>Informe de seguimiento</t>
  </si>
  <si>
    <t>Todas las unidades</t>
  </si>
  <si>
    <t>Evidencia de activiades desarrolladas</t>
  </si>
  <si>
    <t xml:space="preserve">Monitorear y evaluar  mensualmente los Planes Operativos de cada Unidad. </t>
  </si>
  <si>
    <t>1 Informe para la rendición de cuentas</t>
  </si>
  <si>
    <t>N° de informes de rendición de cuentas</t>
  </si>
  <si>
    <t>N° de documentos actualizados y divulgados</t>
  </si>
  <si>
    <t>N° de documentos actualizados y divulgados/N° de documentos proyectados a actualizar y divulgar*100</t>
  </si>
  <si>
    <t>Subgerencia científica</t>
  </si>
  <si>
    <t>Servicios actualizados o con modificaciones en la prestación</t>
  </si>
  <si>
    <t>Portafolio actualizado
Acta de socialización</t>
  </si>
  <si>
    <t>Informe de rendición de cuentas</t>
  </si>
  <si>
    <t>Gestión desarrollada or cada unidad</t>
  </si>
  <si>
    <t>Modelo de atención actualizado y divulgado</t>
  </si>
  <si>
    <t>Subgerencia científica
Gerencia</t>
  </si>
  <si>
    <t>estrategias para la construcción del modelo de prestación de servicios del Hospital</t>
  </si>
  <si>
    <t>SIAU</t>
  </si>
  <si>
    <t>Documento grupos de valordel Hospital caracterizados</t>
  </si>
  <si>
    <t>N° de documentos realizados</t>
  </si>
  <si>
    <t>N° de documentos realizados/N° de documentos proyectados a realizar*100</t>
  </si>
  <si>
    <t>2 diagnósticos al año sobre el estado de la información de conocimiento público de la entidad.</t>
  </si>
  <si>
    <t>Diagnóstico realizado</t>
  </si>
  <si>
    <t>Enviar a RRHH presentación de sensibilización en temas asociados con Rendición de Cuentas, Transparencia,(Sensibilizar al cliente interno sobre los lineamientos de Ley de Transparencia y Acceso a la Información) Marco Ético hospitalario y anticorrupción  para inclusión en la agenda de las Jornadas de Inducción y Reinducción de la Entidad</t>
  </si>
  <si>
    <t>Sensibilizar al cliente externo sobre los lineamientos de Ley de Transparencia y Acceso a la Información</t>
  </si>
  <si>
    <t>realizar por lo menos 1 videoclip o mensaje publicitario en la página web de la entidad para sensibilización del cliente interno</t>
  </si>
  <si>
    <t>N° de acciones realizadas para dar a conocer la ley de transparencia y acceso a la información al cliente externo</t>
  </si>
  <si>
    <r>
      <t>rojo:0
verde:=</t>
    </r>
    <r>
      <rPr>
        <sz val="11"/>
        <color theme="1"/>
        <rFont val="Calibri"/>
        <family val="2"/>
      </rPr>
      <t>&gt;1</t>
    </r>
  </si>
  <si>
    <t>Elaboración de la herramienta publicitaria</t>
  </si>
  <si>
    <t>herramienta visualizada en la página web del Hospital.</t>
  </si>
  <si>
    <t>Cronograma de capacitaciones, Actas de asistencia</t>
  </si>
  <si>
    <t>planeación</t>
  </si>
  <si>
    <t>RECURSOS HUMANOS</t>
  </si>
  <si>
    <t>Espacios para socialización a todos los servidores de la entidad</t>
  </si>
  <si>
    <t>Capacitar al 70% de los clientes internos sobre serivicio al ciudadano</t>
  </si>
  <si>
    <t>N° de clientes internos capacitados/N° de clientes internos proyectados a capacitar*100</t>
  </si>
  <si>
    <t>% de clientes internos capacitados en servicio al ciudadano</t>
  </si>
  <si>
    <t xml:space="preserve">rojo: 0% - 39%
amarillo: 40% - 69%
verde: 70% - 100% </t>
  </si>
  <si>
    <t>1 seguimiento mensual mes vencido</t>
  </si>
  <si>
    <t>seguimiento a los POA</t>
  </si>
  <si>
    <t>MENSUAL</t>
  </si>
  <si>
    <t>Evidencia de activiades desarrolladas durante el mes objeto de seguimiento</t>
  </si>
  <si>
    <t>Informe de seguimiento del mes objeto</t>
  </si>
  <si>
    <t>Actualizar metodología para presentación de de POA por parte de cada jefe de unidad y/o coordinación (si aplica)</t>
  </si>
  <si>
    <t>Metodología actualizada</t>
  </si>
  <si>
    <t>N° de documentos proyectos sobre metodología para construcción del POA</t>
  </si>
  <si>
    <t xml:space="preserve">rojo: 0
verde: 1 </t>
  </si>
  <si>
    <t>Metodología POA actualizada</t>
  </si>
  <si>
    <t>Desarrollar mesas de trabajo para socialización de metodología de elaboración del Plan Operativo Anual.</t>
  </si>
  <si>
    <t>POAS ENTREGADOS</t>
  </si>
  <si>
    <t>n° de mesas de trabajo realizadas</t>
  </si>
  <si>
    <t>Realizar proyecto Manual de administración del riesgo del Hospital</t>
  </si>
  <si>
    <t>anual</t>
  </si>
  <si>
    <t>n° de mesas de trabajo realizadas en el mes de mayo/N° total de mesas de trabjo proyectadas en el mes de mayo
n° de mesas de trabajo realizadas en el mes de junio/N° total de mesas de trabjo proyectadas en el mes de junio</t>
  </si>
  <si>
    <t>mínimo 10 mesas de trabajo realizadas durante los meses de mayo y junio para socialización de metodología y elaboración por parte de las diferentes unidades y/o coordinaciones</t>
  </si>
  <si>
    <t>Gastos de programas, proyectos y operativos por cada unidad</t>
  </si>
  <si>
    <t>Documento estructura de costos</t>
  </si>
  <si>
    <t>Documento de gastos por unidades de costos</t>
  </si>
  <si>
    <t>actividades proyectadas por unidades</t>
  </si>
  <si>
    <t>Realizar ajustes pertinentes según recomendaciones de Junta directiva</t>
  </si>
  <si>
    <t>Gerencia - Subgrencia Científica - presupúesto</t>
  </si>
  <si>
    <t>Documento ajustado</t>
  </si>
  <si>
    <t>Hoja de vida de indicadores</t>
  </si>
  <si>
    <t>Indicadores por unidades</t>
  </si>
  <si>
    <t>Metodología realizada</t>
  </si>
  <si>
    <t xml:space="preserve">Establecer metodología para formulación, presentación, seguimiento y evaluaciónde indicadores </t>
  </si>
  <si>
    <t xml:space="preserve">Socializar metodología para formulación, presentación, seguimiento y evaluaciónde indicadores </t>
  </si>
  <si>
    <t>Actas de socialización y asisitencia</t>
  </si>
  <si>
    <t>Plan de Gestión Gerencial</t>
  </si>
  <si>
    <t>Gerencia - Subgrencia Científica - Subgerencia admon y Fin.</t>
  </si>
  <si>
    <t>Estrategias definidas</t>
  </si>
  <si>
    <t xml:space="preserve">Coordinar la elaboración del Plan de Gestión Gerencial Definir en concordancia con el Plan de Desarrollo:
Las metas de gestión y de resultados teniendo en cuenta los indicadores y estándares anuales por áreas de gestión, 
El diagnóstico inicial o línea de base para cada indicador.
El establecimiento de logros o compromisos de gestión.
Elaborar documento Plan de Gestión Gerencial. 
</t>
  </si>
  <si>
    <t>Acta de aprobación de Junta</t>
  </si>
  <si>
    <t>Revisar y ajustar PDI según recomendaciones de la Junta Directiva</t>
  </si>
  <si>
    <t>Formatos aprobados por comité</t>
  </si>
  <si>
    <t>Acta de sensibilización y socialización para gestionar programas y proyectos del Hospital</t>
  </si>
  <si>
    <t>Formatos diligenciados</t>
  </si>
  <si>
    <t>Gerencia</t>
  </si>
  <si>
    <t>Ajustes recomendados en acta de Junta</t>
  </si>
  <si>
    <t>Entrega de documentos del proceso</t>
  </si>
  <si>
    <t>Proyecto PDI</t>
  </si>
  <si>
    <t>Subgrencia administrativa y Financiera
Subgerencia Científica</t>
  </si>
  <si>
    <t>Plan de inversiones proyectados</t>
  </si>
  <si>
    <t>Presupuestos de programas
Unidades de costos operativos
Personal requerido para ejeución
Idnetificación de roles y funciones
Competencias del personal</t>
  </si>
  <si>
    <t>Proyecciones por unidades de servicios
estrategias definidas por unidades</t>
  </si>
  <si>
    <t>Protocolo de preparación</t>
  </si>
  <si>
    <t>Direccionamiento estratégico trazado
Plan estratégico Institucional
Registro de actade asistencia</t>
  </si>
  <si>
    <t xml:space="preserve">Gerencia - subgerencia Científica - Subgerencia administrativa y Financiera </t>
  </si>
  <si>
    <t>propuesta de estructura</t>
  </si>
  <si>
    <t>Acta de reunión
Estructura organico-funcional definida</t>
  </si>
  <si>
    <t>Acta de Mesas de trabajo con cada unidad del Hospital</t>
  </si>
  <si>
    <t>Organización al interior de las unidadeS
Subprocesos y procedimientos  internos</t>
  </si>
  <si>
    <t>Cronograma de socializaciones
Acta de asistencia</t>
  </si>
  <si>
    <t>Elaborar proyecto documento Plan de cargos con la coordinación de Recursos Humanos</t>
  </si>
  <si>
    <t xml:space="preserve"> requerimiento de personal por procesos e Identificar perfiles de personal requerido</t>
  </si>
  <si>
    <t>proyecto plan de cargos institucional</t>
  </si>
  <si>
    <t>estructura organizacional definida</t>
  </si>
  <si>
    <t>n° de estrcuturas organizacionales definidas</t>
  </si>
  <si>
    <t xml:space="preserve">Diseñar organización interna con cada unidad funcional del Hospital -Diseñar sistemas del Hospital
</t>
  </si>
  <si>
    <t>% de unidades organizadas internamente</t>
  </si>
  <si>
    <t>N° de unidades organizadas internamente/n° total de unidades del Hospital.</t>
  </si>
  <si>
    <t>rojo:0
amarillo:1
verde:2</t>
  </si>
  <si>
    <t>N° de actividades ejecutadas/n° de actividades proyectdas*100</t>
  </si>
  <si>
    <t xml:space="preserve">% de actividades de planeación para construcción del PDI </t>
  </si>
  <si>
    <t xml:space="preserve">A. N° de actividades ejecutadas/n° de actividades proyectdas*100
B. Número de mesas de trabajo para definición de direccionamiento estratégico institucional
</t>
  </si>
  <si>
    <t xml:space="preserve">A. N° de actividades ejecutadas/n° de actividades proyectdas*100
</t>
  </si>
  <si>
    <t xml:space="preserve">A. % de actividades de planeación para construcción del Plan estratégico de inversiones desarrollado
</t>
  </si>
  <si>
    <t>A. % de actividades de planeación para construcción del Direccionamiento estratégico
B. Número de mesas de trabajo para definición de direccionamiento estratégico institucional</t>
  </si>
  <si>
    <t>N° de documentos consolidados</t>
  </si>
  <si>
    <t>Presentar proyecto - plan (PDI) a la Junta Directiva en el tiempo oportuno según normatividad vigente</t>
  </si>
  <si>
    <t>N° de documentos presentados</t>
  </si>
  <si>
    <t>N° de documentos ajustados</t>
  </si>
  <si>
    <t xml:space="preserve">Actualizar o revisar formatos ya establecidos y metodología de presentación de programas y proyectos para posterior aprobación por parte de la Gerencia
</t>
  </si>
  <si>
    <t>N° de formatos revisados y/o actualizados/N° total de formatos proyectados*100</t>
  </si>
  <si>
    <t>% de formatos revisados y/o actualizados</t>
  </si>
  <si>
    <t>100% Formatos revisados y/o actualizados</t>
  </si>
  <si>
    <t>1 Documento ajustado según recomendaciones</t>
  </si>
  <si>
    <t>1 Documento presentado en Junta Directiva</t>
  </si>
  <si>
    <t>1 Plan de desarrollo institucional consolidado</t>
  </si>
  <si>
    <t>1 Documento de Definición  direccionamiento estratégico institucional</t>
  </si>
  <si>
    <t>1 Plan estratégico de inversiones desarrollado</t>
  </si>
  <si>
    <t>Alistamiento institucional proyectado para construcción del PROYECTO PDI</t>
  </si>
  <si>
    <t>1 documento proyecto Plan de cargos bajo la metodología del DAFP</t>
  </si>
  <si>
    <t>Realizar por lo menos 2 mesas de trabajo de socialización de la estructura organiacional del Hospital</t>
  </si>
  <si>
    <t>100% Unidades organizadas internamente</t>
  </si>
  <si>
    <t>1 estructura organizacional definida</t>
  </si>
  <si>
    <t>100% Grupos de valor del Hospital caracterizados</t>
  </si>
  <si>
    <t>1 Modelo de atención actualizado y divulgado</t>
  </si>
  <si>
    <t>1 Portafolio actualizado y divulgado</t>
  </si>
  <si>
    <t>1 Hoja de ruta desarrollada</t>
  </si>
  <si>
    <t>N° de hojas de ruta desarrolladas</t>
  </si>
  <si>
    <t xml:space="preserve">100% Formatos revisados </t>
  </si>
  <si>
    <t>Revisar Formatos diligenciados de Programas y proyectos operativos institucionales</t>
  </si>
  <si>
    <t xml:space="preserve">% de formatos revisados </t>
  </si>
  <si>
    <t>N° de formatos revisados/N° total de formatos proyectados*100</t>
  </si>
  <si>
    <t>1 Banco de Programas y Proyectos aprobados por Junta Directiva</t>
  </si>
  <si>
    <t>Banco de programas y proyectos presentado</t>
  </si>
  <si>
    <t xml:space="preserve">rojo: 0% - 39%
amarillo: 40% - 99%
verde:100% </t>
  </si>
  <si>
    <t xml:space="preserve"> % de actividades para elaboración del PGG
</t>
  </si>
  <si>
    <t xml:space="preserve"> N° de actividades ejecutadas/n° de actividades proyectdas*100
</t>
  </si>
  <si>
    <t xml:space="preserve">Gestionar el 100% de las actividades para elaboración del Plan de Gestión Gerecial </t>
  </si>
  <si>
    <t xml:space="preserve">rojo: 0% - 39%
amarillo: 40% - 99%
verde: 100% </t>
  </si>
  <si>
    <t>1 metodología establecida</t>
  </si>
  <si>
    <t>n° de metodología para elabración de indicadores</t>
  </si>
  <si>
    <t>1 socialización de la metodología para presentación de indicadores establecidea</t>
  </si>
  <si>
    <t>N° de socializaciones realizadas</t>
  </si>
  <si>
    <t>n° de socializaciones realizadas</t>
  </si>
  <si>
    <t xml:space="preserve">rojo: 0% - 39%
amarillo: 50% - 99%
verde: 100% </t>
  </si>
  <si>
    <t>n° de indicadores construidos que cuentan con hoja de vida/N° de indicadores establecidos</t>
  </si>
  <si>
    <t>% de indicadores con hoja de vida</t>
  </si>
  <si>
    <t>100% de los indicadores institucionales establecidos con hoja de vida</t>
  </si>
  <si>
    <t xml:space="preserve">Establecer indicadores de gestión, de producto y de resultaodo por unidades gestión con sus respectivas hojas de vida
</t>
  </si>
  <si>
    <t>documento estructura de costos</t>
  </si>
  <si>
    <t>100% de unidades de costos con gastos proyectados</t>
  </si>
  <si>
    <t>Proyectar gastos por unidades de  costos para realización del proyecto marco de presupuesto</t>
  </si>
  <si>
    <t>Documento ajustado según recomendaciones de Junta Directiva</t>
  </si>
  <si>
    <t>1 documento elaborada</t>
  </si>
  <si>
    <t xml:space="preserve">%  de gastos por unidades de costos </t>
  </si>
  <si>
    <t>1 documento juastado</t>
  </si>
  <si>
    <t>N° de gastos proyectados/N° de unidades de costos identificadas*100</t>
  </si>
  <si>
    <t>sanear pasivos</t>
  </si>
  <si>
    <t>N° de metas de POA cumplidas/N° de metas del POA programadas*100</t>
  </si>
  <si>
    <r>
      <t xml:space="preserve">Rojo:0
</t>
    </r>
    <r>
      <rPr>
        <sz val="11"/>
        <color theme="1"/>
        <rFont val="Calibri"/>
        <family val="2"/>
        <scheme val="minor"/>
      </rPr>
      <t>Verde: 1</t>
    </r>
  </si>
  <si>
    <t>rojo:0% -99%
verde:100%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</si>
</sst>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_(&quot;$&quot;\ * \(#,##0.00\);_(&quot;$&quot;\ *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sz val="11"/>
      <color theme="1"/>
      <name val="Arial"/>
      <family val="2"/>
    </font>
    <font>
      <sz val="11"/>
      <name val="Calibri"/>
      <family val="2"/>
      <scheme val="minor"/>
    </font>
    <font>
      <sz val="16"/>
      <color theme="1"/>
      <name val="Aharoni"/>
      <charset val="177"/>
    </font>
    <font>
      <sz val="11"/>
      <color theme="0"/>
      <name val="Aharoni"/>
      <charset val="177"/>
    </font>
    <font>
      <sz val="11"/>
      <color theme="1"/>
      <name val="Calibri"/>
      <family val="2"/>
    </font>
    <font>
      <i/>
      <sz val="10"/>
      <name val="Calibri"/>
      <family val="2"/>
      <scheme val="minor"/>
    </font>
    <font>
      <sz val="1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3" tint="-0.499984740745262"/>
        <bgColor indexed="64"/>
      </patternFill>
    </fill>
    <fill>
      <patternFill patternType="solid">
        <fgColor rgb="FFFF0000"/>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7">
    <xf numFmtId="0" fontId="0" fillId="0" borderId="0" xfId="0"/>
    <xf numFmtId="0" fontId="0" fillId="2" borderId="0" xfId="0" applyFont="1" applyFill="1" applyAlignment="1">
      <alignment horizontal="left" wrapText="1" indent="1"/>
    </xf>
    <xf numFmtId="0" fontId="0" fillId="3" borderId="0" xfId="0" applyFont="1" applyFill="1" applyAlignment="1">
      <alignment horizontal="left" wrapText="1" indent="1"/>
    </xf>
    <xf numFmtId="0" fontId="0" fillId="4" borderId="0" xfId="0" applyFont="1" applyFill="1" applyAlignment="1">
      <alignment horizontal="left" wrapText="1" indent="1"/>
    </xf>
    <xf numFmtId="0" fontId="0" fillId="5" borderId="0" xfId="0" applyFont="1" applyFill="1" applyAlignment="1">
      <alignment horizontal="left" wrapText="1" indent="1"/>
    </xf>
    <xf numFmtId="0" fontId="0" fillId="0" borderId="0" xfId="0" applyAlignment="1">
      <alignment wrapText="1"/>
    </xf>
    <xf numFmtId="0" fontId="0" fillId="6" borderId="0" xfId="0" applyFill="1" applyAlignment="1">
      <alignment wrapText="1"/>
    </xf>
    <xf numFmtId="0" fontId="0" fillId="7" borderId="0" xfId="0" applyFill="1" applyAlignment="1">
      <alignment wrapText="1"/>
    </xf>
    <xf numFmtId="0" fontId="0" fillId="8" borderId="0" xfId="0" applyFill="1" applyAlignment="1">
      <alignment wrapText="1"/>
    </xf>
    <xf numFmtId="0" fontId="0" fillId="9" borderId="0" xfId="0" applyFill="1" applyAlignment="1">
      <alignment wrapText="1"/>
    </xf>
    <xf numFmtId="0" fontId="2" fillId="10" borderId="0" xfId="0" applyFont="1" applyFill="1" applyAlignment="1">
      <alignment vertical="center"/>
    </xf>
    <xf numFmtId="0" fontId="2" fillId="10" borderId="4" xfId="0" applyFont="1" applyFill="1" applyBorder="1" applyAlignment="1">
      <alignment horizontal="center" vertical="center"/>
    </xf>
    <xf numFmtId="0" fontId="0" fillId="0" borderId="2" xfId="0" applyBorder="1" applyAlignment="1">
      <alignment wrapText="1"/>
    </xf>
    <xf numFmtId="0" fontId="0" fillId="0" borderId="2" xfId="0" applyBorder="1"/>
    <xf numFmtId="0" fontId="6" fillId="10" borderId="6" xfId="0" applyFont="1" applyFill="1" applyBorder="1" applyAlignment="1">
      <alignment horizontal="right" wrapText="1"/>
    </xf>
    <xf numFmtId="0" fontId="0" fillId="11" borderId="2" xfId="0" applyFill="1" applyBorder="1" applyAlignment="1">
      <alignment wrapText="1"/>
    </xf>
    <xf numFmtId="0" fontId="0" fillId="0" borderId="2" xfId="0" applyFill="1" applyBorder="1" applyAlignment="1">
      <alignment wrapText="1"/>
    </xf>
    <xf numFmtId="0" fontId="0" fillId="0" borderId="2" xfId="0" applyBorder="1" applyAlignment="1">
      <alignment horizontal="left" vertical="center" wrapText="1"/>
    </xf>
    <xf numFmtId="0" fontId="0" fillId="0" borderId="2" xfId="0" applyBorder="1" applyAlignment="1">
      <alignment horizontal="left" wrapText="1"/>
    </xf>
    <xf numFmtId="0" fontId="0" fillId="0" borderId="2" xfId="0" applyBorder="1" applyAlignment="1">
      <alignment horizontal="left" vertical="top" wrapText="1"/>
    </xf>
    <xf numFmtId="0" fontId="0" fillId="6" borderId="2" xfId="0" applyFill="1" applyBorder="1" applyAlignment="1">
      <alignment wrapText="1"/>
    </xf>
    <xf numFmtId="9" fontId="0" fillId="11" borderId="2" xfId="2" applyFont="1" applyFill="1" applyBorder="1" applyAlignment="1">
      <alignment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wrapText="1" readingOrder="1"/>
    </xf>
    <xf numFmtId="0" fontId="9" fillId="0" borderId="2" xfId="0" applyFont="1" applyFill="1" applyBorder="1" applyAlignment="1">
      <alignment horizontal="left" vertical="center" wrapText="1"/>
    </xf>
    <xf numFmtId="9" fontId="0" fillId="0" borderId="2" xfId="2" applyFont="1" applyBorder="1" applyAlignment="1">
      <alignment wrapText="1"/>
    </xf>
    <xf numFmtId="0" fontId="0" fillId="6" borderId="2" xfId="0" applyFill="1" applyBorder="1" applyAlignment="1">
      <alignment horizontal="left" vertical="top" wrapText="1"/>
    </xf>
    <xf numFmtId="0" fontId="0" fillId="11" borderId="2" xfId="0" applyFill="1" applyBorder="1"/>
    <xf numFmtId="0" fontId="0" fillId="0" borderId="2" xfId="0" applyFill="1" applyBorder="1" applyAlignment="1">
      <alignment horizontal="left" vertical="top" wrapText="1"/>
    </xf>
    <xf numFmtId="0" fontId="0" fillId="0" borderId="2" xfId="0" applyFill="1" applyBorder="1"/>
    <xf numFmtId="0" fontId="0" fillId="0" borderId="2" xfId="0" applyBorder="1" applyAlignment="1">
      <alignment horizontal="center" wrapText="1"/>
    </xf>
    <xf numFmtId="0" fontId="0" fillId="4" borderId="0" xfId="0" applyFill="1" applyAlignment="1">
      <alignment horizontal="left" wrapText="1" indent="1"/>
    </xf>
    <xf numFmtId="0" fontId="0" fillId="0" borderId="2" xfId="0" applyFont="1" applyFill="1" applyBorder="1" applyAlignment="1">
      <alignment horizontal="left" wrapText="1" indent="1"/>
    </xf>
    <xf numFmtId="0" fontId="0" fillId="6" borderId="2" xfId="0" applyFont="1" applyFill="1" applyBorder="1" applyAlignment="1">
      <alignment horizontal="left" wrapText="1" indent="1"/>
    </xf>
    <xf numFmtId="10" fontId="0" fillId="0" borderId="2" xfId="0" applyNumberFormat="1" applyBorder="1" applyAlignment="1">
      <alignment wrapText="1"/>
    </xf>
    <xf numFmtId="10" fontId="0" fillId="0" borderId="2" xfId="0" applyNumberFormat="1" applyBorder="1"/>
    <xf numFmtId="9" fontId="0" fillId="0" borderId="2" xfId="2" applyFont="1" applyBorder="1"/>
    <xf numFmtId="9" fontId="0" fillId="0" borderId="2" xfId="2" applyFont="1" applyFill="1" applyBorder="1"/>
    <xf numFmtId="9" fontId="0" fillId="0" borderId="2" xfId="2" applyFont="1" applyFill="1" applyBorder="1" applyAlignment="1">
      <alignment wrapText="1"/>
    </xf>
    <xf numFmtId="9" fontId="0" fillId="0" borderId="0" xfId="2" applyFont="1"/>
    <xf numFmtId="9" fontId="0" fillId="11" borderId="2" xfId="2" applyNumberFormat="1" applyFont="1" applyFill="1" applyBorder="1" applyAlignment="1">
      <alignment wrapText="1"/>
    </xf>
    <xf numFmtId="9" fontId="0" fillId="0" borderId="2" xfId="2" applyNumberFormat="1" applyFont="1" applyBorder="1" applyAlignment="1">
      <alignment wrapText="1"/>
    </xf>
    <xf numFmtId="9" fontId="0" fillId="0" borderId="2" xfId="2" applyNumberFormat="1" applyFont="1" applyFill="1" applyBorder="1" applyAlignment="1">
      <alignment wrapText="1"/>
    </xf>
    <xf numFmtId="0" fontId="2" fillId="10" borderId="3"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0" fillId="2" borderId="2" xfId="0" applyFill="1" applyBorder="1" applyAlignment="1">
      <alignment horizontal="left" wrapText="1"/>
    </xf>
    <xf numFmtId="0" fontId="2" fillId="10" borderId="7" xfId="0" applyFont="1" applyFill="1" applyBorder="1" applyAlignment="1">
      <alignment horizontal="center" vertical="center" wrapText="1"/>
    </xf>
    <xf numFmtId="0" fontId="2" fillId="10" borderId="7" xfId="0" applyFont="1" applyFill="1" applyBorder="1" applyAlignment="1">
      <alignment horizontal="center" vertical="center"/>
    </xf>
    <xf numFmtId="0" fontId="2" fillId="10" borderId="4" xfId="0" applyFont="1" applyFill="1" applyBorder="1" applyAlignment="1">
      <alignment horizontal="center" vertical="center"/>
    </xf>
    <xf numFmtId="0" fontId="2" fillId="10" borderId="8"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5" fillId="0" borderId="2" xfId="0" applyFont="1" applyBorder="1" applyAlignment="1">
      <alignment horizontal="center"/>
    </xf>
    <xf numFmtId="0" fontId="0" fillId="2" borderId="1" xfId="0" applyFont="1" applyFill="1" applyBorder="1" applyAlignment="1">
      <alignment horizontal="center" wrapText="1"/>
    </xf>
    <xf numFmtId="0" fontId="0" fillId="2" borderId="0" xfId="0" applyFont="1" applyFill="1" applyBorder="1" applyAlignment="1">
      <alignment horizontal="center" wrapText="1"/>
    </xf>
    <xf numFmtId="0" fontId="3" fillId="3" borderId="0" xfId="0" applyFont="1" applyFill="1" applyBorder="1" applyAlignment="1">
      <alignment horizontal="center" wrapText="1"/>
    </xf>
    <xf numFmtId="0" fontId="0" fillId="4" borderId="0" xfId="0" applyFont="1" applyFill="1" applyBorder="1" applyAlignment="1">
      <alignment horizontal="center" wrapText="1"/>
    </xf>
    <xf numFmtId="0" fontId="4" fillId="5" borderId="0" xfId="0" applyFont="1" applyFill="1" applyBorder="1" applyAlignment="1">
      <alignment horizontal="center" vertical="center" wrapText="1"/>
    </xf>
  </cellXfs>
  <cellStyles count="3">
    <cellStyle name="Millares 2" xfId="1"/>
    <cellStyle name="Normal" xfId="0" builtinId="0"/>
    <cellStyle name="Porcentaje" xfId="2" builtinId="5"/>
  </cellStyles>
  <dxfs count="99">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365125</xdr:colOff>
      <xdr:row>0</xdr:row>
      <xdr:rowOff>19050</xdr:rowOff>
    </xdr:from>
    <xdr:to>
      <xdr:col>1</xdr:col>
      <xdr:colOff>586531</xdr:colOff>
      <xdr:row>0</xdr:row>
      <xdr:rowOff>848877</xdr:rowOff>
    </xdr:to>
    <xdr:pic>
      <xdr:nvPicPr>
        <xdr:cNvPr id="2" name="2 Imagen" descr="C:\Users\USER\Dropbox\CLÍNICA LA 50\MATERNO 2015\logo.png"/>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65125" y="19050"/>
          <a:ext cx="1726356" cy="82982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2"/>
  <sheetViews>
    <sheetView tabSelected="1" topLeftCell="I1" zoomScale="70" zoomScaleNormal="70" workbookViewId="0">
      <pane ySplit="5" topLeftCell="A46" activePane="bottomLeft" state="frozen"/>
      <selection activeCell="G1" sqref="G1"/>
      <selection pane="bottomLeft" activeCell="M21" sqref="M21:X50"/>
    </sheetView>
  </sheetViews>
  <sheetFormatPr baseColWidth="10" defaultRowHeight="15" x14ac:dyDescent="0.25"/>
  <cols>
    <col min="1" max="4" width="22.5703125" style="5" customWidth="1"/>
    <col min="5" max="5" width="22.5703125" customWidth="1"/>
    <col min="6" max="6" width="41.28515625" customWidth="1"/>
    <col min="7" max="7" width="36.5703125" customWidth="1"/>
    <col min="8" max="8" width="23" customWidth="1"/>
    <col min="9" max="9" width="14.7109375" customWidth="1"/>
    <col min="10" max="10" width="24.5703125" customWidth="1"/>
    <col min="11" max="11" width="21.85546875" customWidth="1"/>
    <col min="12" max="12" width="25.42578125" customWidth="1"/>
    <col min="13" max="24" width="7.42578125" customWidth="1"/>
    <col min="25" max="25" width="28.42578125" customWidth="1"/>
    <col min="26" max="26" width="25.28515625" customWidth="1"/>
    <col min="27" max="27" width="21.7109375" customWidth="1"/>
    <col min="28" max="28" width="19" customWidth="1"/>
  </cols>
  <sheetData>
    <row r="1" spans="1:28" ht="69.75" customHeight="1" x14ac:dyDescent="0.3">
      <c r="A1"/>
      <c r="B1" s="51" t="s">
        <v>81</v>
      </c>
      <c r="C1" s="51"/>
      <c r="D1" s="51"/>
      <c r="E1" s="51"/>
      <c r="F1" s="51"/>
      <c r="G1" s="51"/>
      <c r="H1" s="51"/>
      <c r="I1" s="51"/>
      <c r="J1" s="51"/>
      <c r="K1" s="51"/>
      <c r="L1" s="51"/>
      <c r="M1" s="51"/>
      <c r="N1" s="51"/>
      <c r="O1" s="51"/>
      <c r="P1" s="51"/>
    </row>
    <row r="2" spans="1:28" ht="30" x14ac:dyDescent="0.25">
      <c r="A2" s="14" t="s">
        <v>82</v>
      </c>
      <c r="B2" s="45" t="s">
        <v>108</v>
      </c>
      <c r="C2" s="45"/>
      <c r="D2" s="45"/>
      <c r="E2" s="45"/>
      <c r="F2" s="45"/>
      <c r="G2" s="45"/>
      <c r="H2" s="45"/>
      <c r="I2" s="45"/>
      <c r="J2" s="45"/>
      <c r="K2" s="45"/>
      <c r="L2" s="45"/>
      <c r="M2" s="45"/>
      <c r="N2" s="45"/>
      <c r="O2" s="45"/>
      <c r="P2" s="45"/>
      <c r="Q2" s="45"/>
      <c r="R2" s="45"/>
      <c r="S2" s="45"/>
      <c r="T2" s="45"/>
      <c r="U2" s="45"/>
      <c r="V2" s="45"/>
      <c r="W2" s="45"/>
      <c r="X2" s="45"/>
      <c r="Y2" s="45"/>
      <c r="Z2" s="45"/>
      <c r="AA2" s="45"/>
      <c r="AB2" s="45"/>
    </row>
    <row r="3" spans="1:28" x14ac:dyDescent="0.25">
      <c r="A3" s="14" t="s">
        <v>83</v>
      </c>
      <c r="B3" s="45">
        <v>2016</v>
      </c>
      <c r="C3" s="45"/>
      <c r="D3" s="45"/>
      <c r="E3" s="45"/>
      <c r="F3" s="45"/>
      <c r="G3" s="45"/>
      <c r="H3" s="45"/>
      <c r="I3" s="45"/>
      <c r="J3" s="45"/>
      <c r="K3" s="45"/>
      <c r="L3" s="45"/>
      <c r="M3" s="45"/>
      <c r="N3" s="45"/>
      <c r="O3" s="45"/>
      <c r="P3" s="45"/>
      <c r="Q3" s="45"/>
      <c r="R3" s="45"/>
      <c r="S3" s="45"/>
      <c r="T3" s="45"/>
      <c r="U3" s="45"/>
      <c r="V3" s="45"/>
      <c r="W3" s="45"/>
      <c r="X3" s="45"/>
      <c r="Y3" s="45"/>
      <c r="Z3" s="45"/>
      <c r="AA3" s="45"/>
      <c r="AB3" s="45"/>
    </row>
    <row r="4" spans="1:28" s="10" customFormat="1" ht="42" customHeight="1" x14ac:dyDescent="0.25">
      <c r="A4" s="43" t="s">
        <v>0</v>
      </c>
      <c r="B4" s="46" t="s">
        <v>1</v>
      </c>
      <c r="C4" s="46" t="s">
        <v>2</v>
      </c>
      <c r="D4" s="46" t="s">
        <v>3</v>
      </c>
      <c r="E4" s="47" t="s">
        <v>4</v>
      </c>
      <c r="F4" s="47" t="s">
        <v>5</v>
      </c>
      <c r="G4" s="47" t="s">
        <v>84</v>
      </c>
      <c r="H4" s="47" t="s">
        <v>85</v>
      </c>
      <c r="I4" s="47" t="s">
        <v>86</v>
      </c>
      <c r="J4" s="47" t="s">
        <v>87</v>
      </c>
      <c r="K4" s="47" t="s">
        <v>88</v>
      </c>
      <c r="L4" s="46" t="s">
        <v>89</v>
      </c>
      <c r="M4" s="47" t="s">
        <v>90</v>
      </c>
      <c r="N4" s="47"/>
      <c r="O4" s="47"/>
      <c r="P4" s="47"/>
      <c r="Q4" s="47"/>
      <c r="R4" s="47"/>
      <c r="S4" s="47"/>
      <c r="T4" s="47"/>
      <c r="U4" s="47"/>
      <c r="V4" s="47"/>
      <c r="W4" s="47"/>
      <c r="X4" s="47"/>
      <c r="Y4" s="49" t="s">
        <v>91</v>
      </c>
      <c r="Z4" s="46" t="s">
        <v>92</v>
      </c>
      <c r="AA4" s="46" t="s">
        <v>93</v>
      </c>
      <c r="AB4" s="46" t="s">
        <v>94</v>
      </c>
    </row>
    <row r="5" spans="1:28" s="10" customFormat="1" x14ac:dyDescent="0.25">
      <c r="A5" s="44"/>
      <c r="B5" s="44"/>
      <c r="C5" s="44"/>
      <c r="D5" s="44"/>
      <c r="E5" s="48"/>
      <c r="F5" s="48"/>
      <c r="G5" s="48"/>
      <c r="H5" s="48"/>
      <c r="I5" s="48"/>
      <c r="J5" s="48"/>
      <c r="K5" s="48"/>
      <c r="L5" s="44"/>
      <c r="M5" s="11" t="s">
        <v>95</v>
      </c>
      <c r="N5" s="11" t="s">
        <v>96</v>
      </c>
      <c r="O5" s="11" t="s">
        <v>97</v>
      </c>
      <c r="P5" s="11" t="s">
        <v>98</v>
      </c>
      <c r="Q5" s="11" t="s">
        <v>99</v>
      </c>
      <c r="R5" s="11" t="s">
        <v>100</v>
      </c>
      <c r="S5" s="11" t="s">
        <v>101</v>
      </c>
      <c r="T5" s="11" t="s">
        <v>102</v>
      </c>
      <c r="U5" s="11" t="s">
        <v>103</v>
      </c>
      <c r="V5" s="11" t="s">
        <v>104</v>
      </c>
      <c r="W5" s="11" t="s">
        <v>105</v>
      </c>
      <c r="X5" s="11" t="s">
        <v>106</v>
      </c>
      <c r="Y5" s="50"/>
      <c r="Z5" s="44"/>
      <c r="AA5" s="44"/>
      <c r="AB5" s="44"/>
    </row>
    <row r="6" spans="1:28" s="5" customFormat="1" ht="24.75" customHeight="1" x14ac:dyDescent="0.25">
      <c r="A6" s="20" t="s">
        <v>48</v>
      </c>
      <c r="B6" s="20" t="str">
        <f t="shared" ref="B6:B40" si="0">IF(A6="¿Qué necesidad de los clientes debemos satisfacer para ser exitosos?",B$107,IF(A6="Para alcanzar nuestras metas del negocio ¿Qué acciones serán necesarias y cuáles restricciones debemos considerar",B$108,IF(A6="Para poder ser excelentes en nuestros procesos ¿Qué debe aprender nuestro Hospital?",B$109,IF(A6="Para satisfacer a nuestros clientes ¿en qué procesos internos debemos ser excelentes?",B$110,"0"))))</f>
        <v>FACTOR CLIENTES: DESARROLLO DE UN SERVICIO DE EXCELENCIA Y CON CALIDAD CENTRANDO LAS ACTIVIDADES EN LAS NECESIDADES DEL USUARIO, FAMILIA Y COMUNIDAD</v>
      </c>
      <c r="C6" s="20" t="str">
        <f t="shared" ref="C6:C40" si="1">IF(A6="¿Qué necesidad de los clientes debemos satisfacer para ser exitosos?",C$107,IF(A6="Para alcanzar nuestras metas del negocio ¿Qué acciones serán necesarias y cuáles restricciones debemos considerar",C$108,IF(A6="Para poder ser excelentes en nuestros procesos ¿Qué debe aprender nuestro Hospital?",C$109,IF(A6="Para satisfacer a nuestros clientes ¿en qué procesos internos debemos ser excelentes?",C$110,"0"))))</f>
        <v>Desarrollar de manera participativa e integral la prestación de la atención en Salud y proyectos de salud que den respuesta a las necesidades del usuario, familia y comunidad.</v>
      </c>
      <c r="D6" s="20" t="s">
        <v>11</v>
      </c>
      <c r="E6" s="20" t="s">
        <v>57</v>
      </c>
      <c r="F6" s="20" t="s">
        <v>64</v>
      </c>
      <c r="G6" s="20" t="s">
        <v>109</v>
      </c>
      <c r="H6" s="20" t="s">
        <v>112</v>
      </c>
      <c r="I6" s="20" t="s">
        <v>111</v>
      </c>
      <c r="J6" s="20" t="s">
        <v>110</v>
      </c>
      <c r="K6" s="20" t="s">
        <v>368</v>
      </c>
      <c r="L6" s="20" t="s">
        <v>107</v>
      </c>
      <c r="M6" s="12"/>
      <c r="N6" s="12"/>
      <c r="O6" s="15">
        <v>1</v>
      </c>
      <c r="P6" s="16"/>
      <c r="Q6" s="16"/>
      <c r="R6" s="15">
        <f>0/1</f>
        <v>0</v>
      </c>
      <c r="S6" s="12"/>
      <c r="T6" s="12"/>
      <c r="U6" s="15">
        <v>1</v>
      </c>
      <c r="V6" s="12"/>
      <c r="W6" s="12"/>
      <c r="X6" s="15"/>
      <c r="Y6" s="12" t="s">
        <v>114</v>
      </c>
      <c r="Z6" s="12" t="s">
        <v>117</v>
      </c>
      <c r="AA6" s="12" t="s">
        <v>115</v>
      </c>
      <c r="AB6" s="12" t="s">
        <v>116</v>
      </c>
    </row>
    <row r="7" spans="1:28" s="5" customFormat="1" ht="47.25" customHeight="1" x14ac:dyDescent="0.25">
      <c r="A7" s="16" t="s">
        <v>49</v>
      </c>
      <c r="B7" s="12" t="str">
        <f t="shared" si="0"/>
        <v>FACTOR FINANCIERO: DESARROLLO DE UN MODELO DE GESTIÓN ADMINISTRATIVO Y FINANCIERO SOSTENIBLE Y CON CALIDAD</v>
      </c>
      <c r="C7" s="12" t="str">
        <f t="shared" si="1"/>
        <v>Lograr la optimización de los recursos y la racionalización del gasto garantizando la sostenibilidad financiera y administrativa.</v>
      </c>
      <c r="D7" s="12" t="s">
        <v>19</v>
      </c>
      <c r="E7" s="12" t="s">
        <v>61</v>
      </c>
      <c r="F7" s="12" t="s">
        <v>72</v>
      </c>
      <c r="G7" s="17" t="s">
        <v>131</v>
      </c>
      <c r="H7" s="12" t="s">
        <v>128</v>
      </c>
      <c r="I7" s="12" t="s">
        <v>130</v>
      </c>
      <c r="J7" s="12" t="s">
        <v>129</v>
      </c>
      <c r="K7" s="12" t="s">
        <v>113</v>
      </c>
      <c r="L7" s="12" t="s">
        <v>127</v>
      </c>
      <c r="M7" s="16"/>
      <c r="N7" s="15">
        <v>1</v>
      </c>
      <c r="O7" s="16"/>
      <c r="P7" s="16"/>
      <c r="Q7" s="16"/>
      <c r="R7" s="16"/>
      <c r="S7" s="16"/>
      <c r="T7" s="16"/>
      <c r="U7" s="16"/>
      <c r="V7" s="15"/>
      <c r="W7" s="16"/>
      <c r="X7" s="12"/>
      <c r="Y7" s="12" t="s">
        <v>138</v>
      </c>
      <c r="Z7" s="12" t="s">
        <v>115</v>
      </c>
      <c r="AA7" s="12" t="s">
        <v>115</v>
      </c>
      <c r="AB7" s="12" t="s">
        <v>139</v>
      </c>
    </row>
    <row r="8" spans="1:28" s="5" customFormat="1" ht="47.25" customHeight="1" x14ac:dyDescent="0.25">
      <c r="A8" s="12" t="s">
        <v>48</v>
      </c>
      <c r="B8" s="12" t="str">
        <f t="shared" si="0"/>
        <v>FACTOR CLIENTES: DESARROLLO DE UN SERVICIO DE EXCELENCIA Y CON CALIDAD CENTRANDO LAS ACTIVIDADES EN LAS NECESIDADES DEL USUARIO, FAMILIA Y COMUNIDAD</v>
      </c>
      <c r="C8" s="12" t="str">
        <f t="shared" si="1"/>
        <v>Desarrollar de manera participativa e integral la prestación de la atención en Salud y proyectos de salud que den respuesta a las necesidades del usuario, familia y comunidad.</v>
      </c>
      <c r="D8" s="32" t="s">
        <v>21</v>
      </c>
      <c r="E8" s="12" t="s">
        <v>61</v>
      </c>
      <c r="F8" s="12" t="s">
        <v>73</v>
      </c>
      <c r="G8" s="17" t="s">
        <v>132</v>
      </c>
      <c r="H8" s="12" t="s">
        <v>133</v>
      </c>
      <c r="I8" s="12" t="s">
        <v>135</v>
      </c>
      <c r="J8" s="12" t="s">
        <v>134</v>
      </c>
      <c r="K8" s="12" t="s">
        <v>136</v>
      </c>
      <c r="L8" s="12" t="s">
        <v>137</v>
      </c>
      <c r="M8" s="12"/>
      <c r="N8" s="16"/>
      <c r="O8" s="21">
        <f>5/5</f>
        <v>1</v>
      </c>
      <c r="P8" s="12"/>
      <c r="Q8" s="12"/>
      <c r="R8" s="12"/>
      <c r="S8" s="25"/>
      <c r="T8" s="25"/>
      <c r="U8" s="25"/>
      <c r="V8" s="25"/>
      <c r="W8" s="12"/>
      <c r="X8" s="12"/>
      <c r="Y8" s="12" t="s">
        <v>138</v>
      </c>
      <c r="Z8" s="12"/>
      <c r="AA8" s="12"/>
      <c r="AB8" s="12"/>
    </row>
    <row r="9" spans="1:28" s="5" customFormat="1" ht="135" x14ac:dyDescent="0.25">
      <c r="A9" s="12" t="s">
        <v>48</v>
      </c>
      <c r="B9" s="12" t="str">
        <f t="shared" si="0"/>
        <v>FACTOR CLIENTES: DESARROLLO DE UN SERVICIO DE EXCELENCIA Y CON CALIDAD CENTRANDO LAS ACTIVIDADES EN LAS NECESIDADES DEL USUARIO, FAMILIA Y COMUNIDAD</v>
      </c>
      <c r="C9" s="12" t="str">
        <f t="shared" si="1"/>
        <v>Desarrollar de manera participativa e integral la prestación de la atención en Salud y proyectos de salud que den respuesta a las necesidades del usuario, familia y comunidad.</v>
      </c>
      <c r="D9" s="32" t="s">
        <v>14</v>
      </c>
      <c r="E9" s="12" t="s">
        <v>57</v>
      </c>
      <c r="F9" s="12" t="s">
        <v>62</v>
      </c>
      <c r="G9" s="17" t="s">
        <v>140</v>
      </c>
      <c r="H9" s="17" t="s">
        <v>157</v>
      </c>
      <c r="I9" s="12" t="s">
        <v>156</v>
      </c>
      <c r="J9" s="12" t="s">
        <v>159</v>
      </c>
      <c r="K9" s="12" t="s">
        <v>153</v>
      </c>
      <c r="L9" s="12" t="s">
        <v>137</v>
      </c>
      <c r="M9" s="12"/>
      <c r="N9" s="12"/>
      <c r="O9" s="15">
        <v>1</v>
      </c>
      <c r="P9" s="12"/>
      <c r="Q9" s="12"/>
      <c r="R9" s="12"/>
      <c r="S9" s="12"/>
      <c r="T9" s="12"/>
      <c r="U9" s="12"/>
      <c r="V9" s="12"/>
      <c r="W9" s="12"/>
      <c r="X9" s="12"/>
      <c r="Y9" s="12"/>
      <c r="Z9" s="12"/>
      <c r="AA9" s="12"/>
      <c r="AB9" s="12"/>
    </row>
    <row r="10" spans="1:28" s="5" customFormat="1" ht="81.75" customHeight="1" x14ac:dyDescent="0.25">
      <c r="A10" s="12" t="s">
        <v>48</v>
      </c>
      <c r="B10" s="12" t="str">
        <f t="shared" si="0"/>
        <v>FACTOR CLIENTES: DESARROLLO DE UN SERVICIO DE EXCELENCIA Y CON CALIDAD CENTRANDO LAS ACTIVIDADES EN LAS NECESIDADES DEL USUARIO, FAMILIA Y COMUNIDAD</v>
      </c>
      <c r="C10" s="12" t="str">
        <f t="shared" si="1"/>
        <v>Desarrollar de manera participativa e integral la prestación de la atención en Salud y proyectos de salud que den respuesta a las necesidades del usuario, familia y comunidad.</v>
      </c>
      <c r="D10" s="32" t="s">
        <v>14</v>
      </c>
      <c r="E10" s="12" t="s">
        <v>57</v>
      </c>
      <c r="F10" s="12" t="s">
        <v>62</v>
      </c>
      <c r="G10" s="22" t="s">
        <v>229</v>
      </c>
      <c r="H10" s="12" t="s">
        <v>158</v>
      </c>
      <c r="I10" s="12" t="s">
        <v>151</v>
      </c>
      <c r="J10" s="12" t="s">
        <v>152</v>
      </c>
      <c r="K10" s="12" t="s">
        <v>153</v>
      </c>
      <c r="L10" s="12" t="s">
        <v>137</v>
      </c>
      <c r="M10" s="12"/>
      <c r="N10" s="12"/>
      <c r="O10" s="15">
        <f>1</f>
        <v>1</v>
      </c>
      <c r="P10" s="12"/>
      <c r="Q10" s="12"/>
      <c r="R10" s="12"/>
      <c r="S10" s="12"/>
      <c r="T10" s="12"/>
      <c r="U10" s="12"/>
      <c r="V10" s="12"/>
      <c r="W10" s="12"/>
      <c r="X10" s="12"/>
      <c r="Y10" s="12"/>
      <c r="Z10" s="12"/>
      <c r="AA10" s="12"/>
      <c r="AB10" s="22" t="s">
        <v>150</v>
      </c>
    </row>
    <row r="11" spans="1:28" s="5" customFormat="1" ht="135" x14ac:dyDescent="0.25">
      <c r="A11" s="12" t="s">
        <v>48</v>
      </c>
      <c r="B11" s="12" t="str">
        <f t="shared" si="0"/>
        <v>FACTOR CLIENTES: DESARROLLO DE UN SERVICIO DE EXCELENCIA Y CON CALIDAD CENTRANDO LAS ACTIVIDADES EN LAS NECESIDADES DEL USUARIO, FAMILIA Y COMUNIDAD</v>
      </c>
      <c r="C11" s="12" t="str">
        <f t="shared" si="1"/>
        <v>Desarrollar de manera participativa e integral la prestación de la atención en Salud y proyectos de salud que den respuesta a las necesidades del usuario, familia y comunidad.</v>
      </c>
      <c r="D11" s="32" t="s">
        <v>14</v>
      </c>
      <c r="E11" s="12" t="s">
        <v>57</v>
      </c>
      <c r="F11" s="12" t="s">
        <v>62</v>
      </c>
      <c r="G11" s="22" t="s">
        <v>164</v>
      </c>
      <c r="H11" s="12" t="s">
        <v>155</v>
      </c>
      <c r="I11" s="12" t="s">
        <v>154</v>
      </c>
      <c r="J11" s="12" t="str">
        <f>I11</f>
        <v>Política anticorrupción realizada y adoptada</v>
      </c>
      <c r="K11" s="12" t="s">
        <v>153</v>
      </c>
      <c r="L11" s="12" t="s">
        <v>137</v>
      </c>
      <c r="M11" s="12"/>
      <c r="N11" s="12"/>
      <c r="O11" s="15">
        <v>1</v>
      </c>
      <c r="P11" s="12"/>
      <c r="Q11" s="12"/>
      <c r="R11" s="12"/>
      <c r="S11" s="12"/>
      <c r="T11" s="12"/>
      <c r="U11" s="12"/>
      <c r="V11" s="12"/>
      <c r="W11" s="12"/>
      <c r="X11" s="12"/>
      <c r="Y11" s="12" t="s">
        <v>163</v>
      </c>
      <c r="Z11" s="12" t="s">
        <v>161</v>
      </c>
      <c r="AA11" s="12" t="s">
        <v>162</v>
      </c>
      <c r="AB11" s="12" t="s">
        <v>160</v>
      </c>
    </row>
    <row r="12" spans="1:28" s="5" customFormat="1" ht="120" x14ac:dyDescent="0.25">
      <c r="A12" s="12" t="s">
        <v>49</v>
      </c>
      <c r="B12" s="12" t="str">
        <f t="shared" si="0"/>
        <v>FACTOR FINANCIERO: DESARROLLO DE UN MODELO DE GESTIÓN ADMINISTRATIVO Y FINANCIERO SOSTENIBLE Y CON CALIDAD</v>
      </c>
      <c r="C12" s="12" t="str">
        <f t="shared" si="1"/>
        <v>Lograr la optimización de los recursos y la racionalización del gasto garantizando la sostenibilidad financiera y administrativa.</v>
      </c>
      <c r="D12" s="32" t="s">
        <v>13</v>
      </c>
      <c r="E12" s="12" t="s">
        <v>57</v>
      </c>
      <c r="F12" s="12" t="s">
        <v>62</v>
      </c>
      <c r="G12" s="23" t="s">
        <v>167</v>
      </c>
      <c r="H12" s="12" t="s">
        <v>165</v>
      </c>
      <c r="I12" s="12" t="s">
        <v>169</v>
      </c>
      <c r="J12" s="12" t="s">
        <v>168</v>
      </c>
      <c r="K12" s="12" t="s">
        <v>170</v>
      </c>
      <c r="L12" s="12" t="s">
        <v>137</v>
      </c>
      <c r="M12" s="12"/>
      <c r="N12" s="12"/>
      <c r="O12" s="12"/>
      <c r="P12" s="15">
        <v>1</v>
      </c>
      <c r="Q12" s="12"/>
      <c r="R12" s="12"/>
      <c r="S12" s="12"/>
      <c r="T12" s="12"/>
      <c r="U12" s="12"/>
      <c r="V12" s="12"/>
      <c r="W12" s="12"/>
      <c r="X12" s="12"/>
      <c r="Y12" s="12" t="s">
        <v>172</v>
      </c>
      <c r="Z12" s="12" t="s">
        <v>173</v>
      </c>
      <c r="AA12" s="12" t="s">
        <v>115</v>
      </c>
      <c r="AB12" s="12" t="s">
        <v>171</v>
      </c>
    </row>
    <row r="13" spans="1:28" s="5" customFormat="1" ht="120" x14ac:dyDescent="0.25">
      <c r="A13" s="12" t="s">
        <v>49</v>
      </c>
      <c r="B13" s="12" t="str">
        <f t="shared" si="0"/>
        <v>FACTOR FINANCIERO: DESARROLLO DE UN MODELO DE GESTIÓN ADMINISTRATIVO Y FINANCIERO SOSTENIBLE Y CON CALIDAD</v>
      </c>
      <c r="C13" s="12" t="str">
        <f t="shared" si="1"/>
        <v>Lograr la optimización de los recursos y la racionalización del gasto garantizando la sostenibilidad financiera y administrativa.</v>
      </c>
      <c r="D13" s="32" t="s">
        <v>13</v>
      </c>
      <c r="E13" s="12" t="s">
        <v>57</v>
      </c>
      <c r="F13" s="12" t="s">
        <v>62</v>
      </c>
      <c r="G13" s="23" t="s">
        <v>174</v>
      </c>
      <c r="H13" s="12" t="s">
        <v>166</v>
      </c>
      <c r="I13" s="12" t="s">
        <v>175</v>
      </c>
      <c r="J13" s="12" t="s">
        <v>176</v>
      </c>
      <c r="K13" s="12" t="s">
        <v>194</v>
      </c>
      <c r="L13" s="12" t="s">
        <v>137</v>
      </c>
      <c r="M13" s="12"/>
      <c r="N13" s="12"/>
      <c r="O13" s="25"/>
      <c r="P13" s="21">
        <f>10/10</f>
        <v>1</v>
      </c>
      <c r="Q13" s="25"/>
      <c r="R13" s="25"/>
      <c r="S13" s="25"/>
      <c r="T13" s="25"/>
      <c r="U13" s="25"/>
      <c r="V13" s="25"/>
      <c r="W13" s="25"/>
      <c r="X13" s="25"/>
      <c r="Y13" s="12"/>
      <c r="Z13" s="12"/>
      <c r="AA13" s="12"/>
      <c r="AB13" s="12"/>
    </row>
    <row r="14" spans="1:28" s="5" customFormat="1" ht="135" x14ac:dyDescent="0.25">
      <c r="A14" s="12" t="s">
        <v>49</v>
      </c>
      <c r="B14" s="12" t="str">
        <f t="shared" si="0"/>
        <v>FACTOR FINANCIERO: DESARROLLO DE UN MODELO DE GESTIÓN ADMINISTRATIVO Y FINANCIERO SOSTENIBLE Y CON CALIDAD</v>
      </c>
      <c r="C14" s="12" t="str">
        <f t="shared" si="1"/>
        <v>Lograr la optimización de los recursos y la racionalización del gasto garantizando la sostenibilidad financiera y administrativa.</v>
      </c>
      <c r="D14" s="32" t="s">
        <v>13</v>
      </c>
      <c r="E14" s="12" t="s">
        <v>57</v>
      </c>
      <c r="F14" s="12" t="s">
        <v>62</v>
      </c>
      <c r="G14" s="22" t="s">
        <v>193</v>
      </c>
      <c r="H14" s="12" t="s">
        <v>192</v>
      </c>
      <c r="I14" s="12" t="s">
        <v>191</v>
      </c>
      <c r="J14" s="12" t="s">
        <v>190</v>
      </c>
      <c r="K14" s="12" t="s">
        <v>369</v>
      </c>
      <c r="L14" s="12" t="s">
        <v>137</v>
      </c>
      <c r="M14" s="12"/>
      <c r="N14" s="12"/>
      <c r="O14" s="12"/>
      <c r="P14" s="21">
        <f>3/3</f>
        <v>1</v>
      </c>
      <c r="Q14" s="12"/>
      <c r="R14" s="12"/>
      <c r="S14" s="12"/>
      <c r="T14" s="12"/>
      <c r="U14" s="12"/>
      <c r="V14" s="12"/>
      <c r="W14" s="12"/>
      <c r="X14" s="12"/>
      <c r="Y14" s="12"/>
      <c r="Z14" s="12"/>
      <c r="AA14" s="12"/>
      <c r="AB14" s="12"/>
    </row>
    <row r="15" spans="1:28" s="5" customFormat="1" ht="105" x14ac:dyDescent="0.25">
      <c r="A15" s="12" t="s">
        <v>49</v>
      </c>
      <c r="B15" s="12" t="str">
        <f t="shared" si="0"/>
        <v>FACTOR FINANCIERO: DESARROLLO DE UN MODELO DE GESTIÓN ADMINISTRATIVO Y FINANCIERO SOSTENIBLE Y CON CALIDAD</v>
      </c>
      <c r="C15" s="12" t="str">
        <f t="shared" si="1"/>
        <v>Lograr la optimización de los recursos y la racionalización del gasto garantizando la sostenibilidad financiera y administrativa.</v>
      </c>
      <c r="D15" s="32" t="s">
        <v>13</v>
      </c>
      <c r="E15" s="12" t="s">
        <v>57</v>
      </c>
      <c r="F15" s="12" t="s">
        <v>62</v>
      </c>
      <c r="G15" s="22" t="s">
        <v>257</v>
      </c>
      <c r="H15" s="12" t="s">
        <v>182</v>
      </c>
      <c r="I15" s="12" t="s">
        <v>183</v>
      </c>
      <c r="J15" s="12" t="str">
        <f>I15</f>
        <v>N° de manuales de administración del riesgo realizado</v>
      </c>
      <c r="K15" s="12" t="s">
        <v>170</v>
      </c>
      <c r="L15" s="12" t="s">
        <v>137</v>
      </c>
      <c r="M15" s="12"/>
      <c r="N15" s="12"/>
      <c r="O15" s="12"/>
      <c r="P15" s="15">
        <v>1</v>
      </c>
      <c r="Q15" s="12"/>
      <c r="R15" s="12"/>
      <c r="S15" s="12"/>
      <c r="T15" s="12"/>
      <c r="U15" s="12"/>
      <c r="V15" s="12"/>
      <c r="W15" s="12"/>
      <c r="X15" s="12"/>
      <c r="Y15" s="12" t="s">
        <v>179</v>
      </c>
      <c r="Z15" s="12" t="s">
        <v>188</v>
      </c>
      <c r="AA15" s="12" t="s">
        <v>189</v>
      </c>
      <c r="AB15" s="12" t="s">
        <v>187</v>
      </c>
    </row>
    <row r="16" spans="1:28" s="5" customFormat="1" ht="105" x14ac:dyDescent="0.25">
      <c r="A16" s="12" t="s">
        <v>49</v>
      </c>
      <c r="B16" s="12" t="str">
        <f t="shared" si="0"/>
        <v>FACTOR FINANCIERO: DESARROLLO DE UN MODELO DE GESTIÓN ADMINISTRATIVO Y FINANCIERO SOSTENIBLE Y CON CALIDAD</v>
      </c>
      <c r="C16" s="12" t="str">
        <f t="shared" si="1"/>
        <v>Lograr la optimización de los recursos y la racionalización del gasto garantizando la sostenibilidad financiera y administrativa.</v>
      </c>
      <c r="D16" s="32" t="s">
        <v>13</v>
      </c>
      <c r="E16" s="12" t="s">
        <v>57</v>
      </c>
      <c r="F16" s="12" t="s">
        <v>62</v>
      </c>
      <c r="G16" s="22" t="s">
        <v>185</v>
      </c>
      <c r="H16" s="12" t="s">
        <v>177</v>
      </c>
      <c r="I16" s="12" t="s">
        <v>184</v>
      </c>
      <c r="J16" s="12" t="s">
        <v>186</v>
      </c>
      <c r="K16" s="12" t="s">
        <v>170</v>
      </c>
      <c r="L16" s="12" t="s">
        <v>137</v>
      </c>
      <c r="M16" s="12"/>
      <c r="N16" s="12"/>
      <c r="O16" s="12"/>
      <c r="P16" s="15">
        <v>1</v>
      </c>
      <c r="Q16" s="12"/>
      <c r="R16" s="12"/>
      <c r="S16" s="12"/>
      <c r="T16" s="12"/>
      <c r="U16" s="12"/>
      <c r="V16" s="12"/>
      <c r="W16" s="12"/>
      <c r="X16" s="12"/>
      <c r="Y16" s="12" t="s">
        <v>179</v>
      </c>
      <c r="Z16" s="22" t="s">
        <v>178</v>
      </c>
      <c r="AA16" s="12" t="s">
        <v>180</v>
      </c>
      <c r="AB16" s="12" t="s">
        <v>181</v>
      </c>
    </row>
    <row r="17" spans="1:28" s="5" customFormat="1" ht="105" x14ac:dyDescent="0.25">
      <c r="A17" s="12" t="s">
        <v>49</v>
      </c>
      <c r="B17" s="12" t="str">
        <f t="shared" si="0"/>
        <v>FACTOR FINANCIERO: DESARROLLO DE UN MODELO DE GESTIÓN ADMINISTRATIVO Y FINANCIERO SOSTENIBLE Y CON CALIDAD</v>
      </c>
      <c r="C17" s="12" t="str">
        <f t="shared" si="1"/>
        <v>Lograr la optimización de los recursos y la racionalización del gasto garantizando la sostenibilidad financiera y administrativa.</v>
      </c>
      <c r="D17" s="32" t="s">
        <v>13</v>
      </c>
      <c r="E17" s="12" t="s">
        <v>57</v>
      </c>
      <c r="F17" s="12" t="s">
        <v>62</v>
      </c>
      <c r="G17" s="23" t="s">
        <v>141</v>
      </c>
      <c r="H17" s="22" t="s">
        <v>198</v>
      </c>
      <c r="I17" s="12" t="s">
        <v>196</v>
      </c>
      <c r="J17" s="12" t="s">
        <v>197</v>
      </c>
      <c r="K17" s="12" t="s">
        <v>369</v>
      </c>
      <c r="L17" s="12" t="s">
        <v>195</v>
      </c>
      <c r="M17" s="12"/>
      <c r="N17" s="12"/>
      <c r="O17" s="12"/>
      <c r="P17" s="15">
        <f>1/1</f>
        <v>1</v>
      </c>
      <c r="Q17" s="25"/>
      <c r="R17" s="25"/>
      <c r="S17" s="25"/>
      <c r="T17" s="21">
        <f>1/1</f>
        <v>1</v>
      </c>
      <c r="U17" s="25"/>
      <c r="V17" s="25"/>
      <c r="W17" s="25"/>
      <c r="X17" s="21">
        <v>0</v>
      </c>
      <c r="Y17" s="12" t="s">
        <v>205</v>
      </c>
      <c r="Z17" s="12" t="s">
        <v>206</v>
      </c>
      <c r="AA17" s="12" t="s">
        <v>115</v>
      </c>
      <c r="AB17" s="12" t="s">
        <v>204</v>
      </c>
    </row>
    <row r="18" spans="1:28" s="5" customFormat="1" ht="105" x14ac:dyDescent="0.25">
      <c r="A18" s="12" t="s">
        <v>49</v>
      </c>
      <c r="B18" s="12" t="str">
        <f t="shared" si="0"/>
        <v>FACTOR FINANCIERO: DESARROLLO DE UN MODELO DE GESTIÓN ADMINISTRATIVO Y FINANCIERO SOSTENIBLE Y CON CALIDAD</v>
      </c>
      <c r="C18" s="12" t="str">
        <f t="shared" si="1"/>
        <v>Lograr la optimización de los recursos y la racionalización del gasto garantizando la sostenibilidad financiera y administrativa.</v>
      </c>
      <c r="D18" s="32" t="s">
        <v>13</v>
      </c>
      <c r="E18" s="12" t="s">
        <v>57</v>
      </c>
      <c r="F18" s="12" t="s">
        <v>62</v>
      </c>
      <c r="G18" s="22" t="s">
        <v>142</v>
      </c>
      <c r="H18" s="22" t="s">
        <v>199</v>
      </c>
      <c r="I18" s="12" t="s">
        <v>196</v>
      </c>
      <c r="J18" s="12" t="s">
        <v>200</v>
      </c>
      <c r="K18" s="12" t="s">
        <v>170</v>
      </c>
      <c r="L18" s="12" t="s">
        <v>137</v>
      </c>
      <c r="M18" s="12"/>
      <c r="N18" s="12"/>
      <c r="O18" s="12"/>
      <c r="P18" s="15">
        <v>1</v>
      </c>
      <c r="Q18" s="12"/>
      <c r="R18" s="12"/>
      <c r="S18" s="12"/>
      <c r="T18" s="12"/>
      <c r="U18" s="12"/>
      <c r="V18" s="12"/>
      <c r="W18" s="12"/>
      <c r="X18" s="12"/>
      <c r="Y18" s="12" t="s">
        <v>205</v>
      </c>
      <c r="Z18" s="12" t="s">
        <v>206</v>
      </c>
      <c r="AA18" s="12" t="s">
        <v>115</v>
      </c>
      <c r="AB18" s="12" t="s">
        <v>204</v>
      </c>
    </row>
    <row r="19" spans="1:28" s="5" customFormat="1" ht="135" x14ac:dyDescent="0.25">
      <c r="A19" s="12" t="s">
        <v>50</v>
      </c>
      <c r="B19" s="12" t="str">
        <f t="shared" si="0"/>
        <v>FACTOR PROCESOS INTERNOS: DESARROLLO DE UN SISTEMA DE GESTIÓN INTEGRADO ORIENTADO A LA MEJORA CONTINUA DE LA CALIDAD Y LA EFICIENCIA</v>
      </c>
      <c r="C19" s="12" t="str">
        <f t="shared" si="1"/>
        <v>Garantizar la implementación de los sistemas de gestión Integral de calidad basado en el usuario y su seguridad.</v>
      </c>
      <c r="D19" s="32" t="s">
        <v>41</v>
      </c>
      <c r="E19" s="12" t="s">
        <v>57</v>
      </c>
      <c r="F19" s="12" t="s">
        <v>62</v>
      </c>
      <c r="G19" s="19" t="s">
        <v>249</v>
      </c>
      <c r="H19" s="12" t="s">
        <v>250</v>
      </c>
      <c r="I19" s="12" t="s">
        <v>251</v>
      </c>
      <c r="J19" s="12" t="s">
        <v>251</v>
      </c>
      <c r="K19" s="12" t="s">
        <v>252</v>
      </c>
      <c r="L19" s="12" t="s">
        <v>137</v>
      </c>
      <c r="M19" s="12"/>
      <c r="N19" s="12"/>
      <c r="O19" s="12"/>
      <c r="P19" s="16"/>
      <c r="Q19" s="15">
        <f>1/1</f>
        <v>1</v>
      </c>
      <c r="R19" s="12"/>
      <c r="S19" s="16"/>
      <c r="T19" s="12"/>
      <c r="U19" s="12"/>
      <c r="V19" s="12"/>
      <c r="W19" s="12"/>
      <c r="X19" s="12"/>
      <c r="Y19" s="12" t="s">
        <v>205</v>
      </c>
      <c r="Z19" s="12" t="s">
        <v>115</v>
      </c>
      <c r="AA19" s="12" t="s">
        <v>115</v>
      </c>
      <c r="AB19" s="12" t="s">
        <v>253</v>
      </c>
    </row>
    <row r="20" spans="1:28" s="5" customFormat="1" ht="165" x14ac:dyDescent="0.25">
      <c r="A20" s="12" t="s">
        <v>50</v>
      </c>
      <c r="B20" s="12" t="str">
        <f t="shared" si="0"/>
        <v>FACTOR PROCESOS INTERNOS: DESARROLLO DE UN SISTEMA DE GESTIÓN INTEGRADO ORIENTADO A LA MEJORA CONTINUA DE LA CALIDAD Y LA EFICIENCIA</v>
      </c>
      <c r="C20" s="12" t="str">
        <f t="shared" si="1"/>
        <v>Garantizar la implementación de los sistemas de gestión Integral de calidad basado en el usuario y su seguridad.</v>
      </c>
      <c r="D20" s="32" t="s">
        <v>41</v>
      </c>
      <c r="E20" s="12" t="s">
        <v>57</v>
      </c>
      <c r="F20" s="12" t="s">
        <v>62</v>
      </c>
      <c r="G20" s="19" t="s">
        <v>254</v>
      </c>
      <c r="H20" s="12" t="s">
        <v>260</v>
      </c>
      <c r="I20" s="12" t="s">
        <v>256</v>
      </c>
      <c r="J20" s="12" t="s">
        <v>259</v>
      </c>
      <c r="K20" s="12" t="s">
        <v>194</v>
      </c>
      <c r="L20" s="12" t="s">
        <v>258</v>
      </c>
      <c r="M20" s="12"/>
      <c r="N20" s="12"/>
      <c r="O20" s="25"/>
      <c r="P20" s="38"/>
      <c r="Q20" s="21">
        <f>5/5</f>
        <v>1</v>
      </c>
      <c r="R20" s="21">
        <f>7/5</f>
        <v>1.4</v>
      </c>
      <c r="S20" s="38"/>
      <c r="T20" s="25"/>
      <c r="U20" s="25"/>
      <c r="V20" s="25"/>
      <c r="W20" s="25"/>
      <c r="X20" s="25"/>
      <c r="Y20" s="12" t="s">
        <v>205</v>
      </c>
      <c r="Z20" s="12" t="s">
        <v>208</v>
      </c>
      <c r="AA20" s="12" t="s">
        <v>255</v>
      </c>
      <c r="AB20" s="12" t="s">
        <v>255</v>
      </c>
    </row>
    <row r="21" spans="1:28" s="5" customFormat="1" ht="135" x14ac:dyDescent="0.25">
      <c r="A21" s="20" t="s">
        <v>50</v>
      </c>
      <c r="B21" s="20" t="str">
        <f t="shared" si="0"/>
        <v>FACTOR PROCESOS INTERNOS: DESARROLLO DE UN SISTEMA DE GESTIÓN INTEGRADO ORIENTADO A LA MEJORA CONTINUA DE LA CALIDAD Y LA EFICIENCIA</v>
      </c>
      <c r="C21" s="20" t="str">
        <f t="shared" si="1"/>
        <v>Garantizar la implementación de los sistemas de gestión Integral de calidad basado en el usuario y su seguridad.</v>
      </c>
      <c r="D21" s="33" t="s">
        <v>41</v>
      </c>
      <c r="E21" s="20" t="s">
        <v>57</v>
      </c>
      <c r="F21" s="20" t="s">
        <v>62</v>
      </c>
      <c r="G21" s="26" t="s">
        <v>210</v>
      </c>
      <c r="H21" s="20" t="s">
        <v>244</v>
      </c>
      <c r="I21" s="20" t="s">
        <v>245</v>
      </c>
      <c r="J21" s="20" t="s">
        <v>367</v>
      </c>
      <c r="K21" s="20" t="s">
        <v>194</v>
      </c>
      <c r="L21" s="20" t="s">
        <v>246</v>
      </c>
      <c r="M21" s="12"/>
      <c r="N21" s="12"/>
      <c r="O21" s="25"/>
      <c r="P21" s="21"/>
      <c r="Q21" s="21"/>
      <c r="R21" s="21"/>
      <c r="S21" s="21"/>
      <c r="T21" s="21"/>
      <c r="U21" s="21"/>
      <c r="V21" s="21"/>
      <c r="W21" s="21"/>
      <c r="X21" s="21"/>
      <c r="Y21" s="12" t="s">
        <v>205</v>
      </c>
      <c r="Z21" s="12" t="s">
        <v>208</v>
      </c>
      <c r="AA21" s="12" t="s">
        <v>247</v>
      </c>
      <c r="AB21" s="12" t="s">
        <v>248</v>
      </c>
    </row>
    <row r="22" spans="1:28" s="5" customFormat="1" ht="105" x14ac:dyDescent="0.25">
      <c r="A22" s="12" t="s">
        <v>49</v>
      </c>
      <c r="B22" s="12" t="str">
        <f t="shared" si="0"/>
        <v>FACTOR FINANCIERO: DESARROLLO DE UN MODELO DE GESTIÓN ADMINISTRATIVO Y FINANCIERO SOSTENIBLE Y CON CALIDAD</v>
      </c>
      <c r="C22" s="12" t="str">
        <f t="shared" si="1"/>
        <v>Lograr la optimización de los recursos y la racionalización del gasto garantizando la sostenibilidad financiera y administrativa.</v>
      </c>
      <c r="D22" s="32" t="s">
        <v>13</v>
      </c>
      <c r="E22" s="12" t="s">
        <v>57</v>
      </c>
      <c r="F22" s="12" t="s">
        <v>62</v>
      </c>
      <c r="G22" s="23" t="s">
        <v>143</v>
      </c>
      <c r="H22" s="12" t="s">
        <v>203</v>
      </c>
      <c r="I22" s="12" t="s">
        <v>202</v>
      </c>
      <c r="J22" s="12" t="s">
        <v>201</v>
      </c>
      <c r="K22" s="12" t="s">
        <v>194</v>
      </c>
      <c r="L22" s="12" t="s">
        <v>127</v>
      </c>
      <c r="M22" s="12"/>
      <c r="N22" s="12"/>
      <c r="O22" s="25"/>
      <c r="P22" s="38"/>
      <c r="Q22" s="25"/>
      <c r="R22" s="25"/>
      <c r="S22" s="21"/>
      <c r="T22" s="25"/>
      <c r="U22" s="25"/>
      <c r="V22" s="25"/>
      <c r="W22" s="25"/>
      <c r="X22" s="25"/>
      <c r="Y22" s="12" t="s">
        <v>205</v>
      </c>
      <c r="Z22" s="12" t="s">
        <v>208</v>
      </c>
      <c r="AA22" s="12" t="s">
        <v>209</v>
      </c>
      <c r="AB22" s="12" t="s">
        <v>207</v>
      </c>
    </row>
    <row r="23" spans="1:28" s="5" customFormat="1" ht="105" x14ac:dyDescent="0.25">
      <c r="A23" s="12" t="s">
        <v>49</v>
      </c>
      <c r="B23" s="12" t="str">
        <f t="shared" si="0"/>
        <v>FACTOR FINANCIERO: DESARROLLO DE UN MODELO DE GESTIÓN ADMINISTRATIVO Y FINANCIERO SOSTENIBLE Y CON CALIDAD</v>
      </c>
      <c r="C23" s="12" t="str">
        <f t="shared" si="1"/>
        <v>Lograr la optimización de los recursos y la racionalización del gasto garantizando la sostenibilidad financiera y administrativa.</v>
      </c>
      <c r="D23" s="32" t="s">
        <v>13</v>
      </c>
      <c r="E23" s="12" t="s">
        <v>57</v>
      </c>
      <c r="F23" s="12" t="s">
        <v>62</v>
      </c>
      <c r="G23" s="23" t="s">
        <v>144</v>
      </c>
      <c r="H23" s="12" t="s">
        <v>211</v>
      </c>
      <c r="I23" s="12" t="s">
        <v>212</v>
      </c>
      <c r="J23" s="12" t="s">
        <v>129</v>
      </c>
      <c r="K23" s="12" t="s">
        <v>194</v>
      </c>
      <c r="L23" s="12" t="s">
        <v>127</v>
      </c>
      <c r="M23" s="12"/>
      <c r="N23" s="12"/>
      <c r="O23" s="25"/>
      <c r="P23" s="25"/>
      <c r="Q23" s="25"/>
      <c r="R23" s="25"/>
      <c r="S23" s="21"/>
      <c r="T23" s="25"/>
      <c r="U23" s="25"/>
      <c r="V23" s="25"/>
      <c r="W23" s="25"/>
      <c r="X23" s="25"/>
      <c r="Y23" s="12" t="s">
        <v>205</v>
      </c>
      <c r="Z23" s="12" t="s">
        <v>208</v>
      </c>
      <c r="AA23" s="12" t="s">
        <v>219</v>
      </c>
      <c r="AB23" s="12" t="s">
        <v>218</v>
      </c>
    </row>
    <row r="24" spans="1:28" s="5" customFormat="1" ht="135" x14ac:dyDescent="0.25">
      <c r="A24" s="12" t="s">
        <v>48</v>
      </c>
      <c r="B24" s="12" t="str">
        <f t="shared" si="0"/>
        <v>FACTOR CLIENTES: DESARROLLO DE UN SERVICIO DE EXCELENCIA Y CON CALIDAD CENTRANDO LAS ACTIVIDADES EN LAS NECESIDADES DEL USUARIO, FAMILIA Y COMUNIDAD</v>
      </c>
      <c r="C24" s="12" t="str">
        <f t="shared" si="1"/>
        <v>Desarrollar de manera participativa e integral la prestación de la atención en Salud y proyectos de salud que den respuesta a las necesidades del usuario, familia y comunidad.</v>
      </c>
      <c r="D24" s="32" t="s">
        <v>10</v>
      </c>
      <c r="E24" s="12" t="s">
        <v>55</v>
      </c>
      <c r="F24" s="12" t="s">
        <v>56</v>
      </c>
      <c r="G24" s="23" t="s">
        <v>145</v>
      </c>
      <c r="H24" s="12" t="s">
        <v>334</v>
      </c>
      <c r="I24" s="12" t="s">
        <v>213</v>
      </c>
      <c r="J24" s="12" t="s">
        <v>214</v>
      </c>
      <c r="K24" s="12" t="s">
        <v>194</v>
      </c>
      <c r="L24" s="12" t="s">
        <v>137</v>
      </c>
      <c r="M24" s="12"/>
      <c r="N24" s="12"/>
      <c r="O24" s="25"/>
      <c r="P24" s="25"/>
      <c r="Q24" s="25"/>
      <c r="R24" s="25"/>
      <c r="S24" s="25"/>
      <c r="T24" s="21"/>
      <c r="U24" s="25"/>
      <c r="V24" s="25"/>
      <c r="W24" s="25"/>
      <c r="X24" s="25"/>
      <c r="Y24" s="12" t="s">
        <v>205</v>
      </c>
      <c r="Z24" s="12" t="s">
        <v>215</v>
      </c>
      <c r="AA24" s="12" t="s">
        <v>216</v>
      </c>
      <c r="AB24" s="12" t="s">
        <v>217</v>
      </c>
    </row>
    <row r="25" spans="1:28" s="5" customFormat="1" ht="135" x14ac:dyDescent="0.25">
      <c r="A25" s="12" t="s">
        <v>48</v>
      </c>
      <c r="B25" s="12" t="str">
        <f t="shared" si="0"/>
        <v>FACTOR CLIENTES: DESARROLLO DE UN SERVICIO DE EXCELENCIA Y CON CALIDAD CENTRANDO LAS ACTIVIDADES EN LAS NECESIDADES DEL USUARIO, FAMILIA Y COMUNIDAD</v>
      </c>
      <c r="C25" s="12" t="str">
        <f t="shared" si="1"/>
        <v>Desarrollar de manera participativa e integral la prestación de la atención en Salud y proyectos de salud que den respuesta a las necesidades del usuario, familia y comunidad.</v>
      </c>
      <c r="D25" s="32" t="s">
        <v>10</v>
      </c>
      <c r="E25" s="12" t="s">
        <v>55</v>
      </c>
      <c r="F25" s="12" t="s">
        <v>56</v>
      </c>
      <c r="G25" s="23" t="s">
        <v>146</v>
      </c>
      <c r="H25" s="12" t="s">
        <v>333</v>
      </c>
      <c r="I25" s="12" t="s">
        <v>213</v>
      </c>
      <c r="J25" s="12" t="s">
        <v>214</v>
      </c>
      <c r="K25" s="12" t="s">
        <v>194</v>
      </c>
      <c r="L25" s="12" t="s">
        <v>137</v>
      </c>
      <c r="M25" s="12"/>
      <c r="N25" s="12"/>
      <c r="O25" s="25"/>
      <c r="P25" s="25"/>
      <c r="Q25" s="25"/>
      <c r="R25" s="25"/>
      <c r="S25" s="25"/>
      <c r="T25" s="21"/>
      <c r="U25" s="25"/>
      <c r="V25" s="25"/>
      <c r="W25" s="25"/>
      <c r="X25" s="25"/>
      <c r="Y25" s="12" t="s">
        <v>205</v>
      </c>
      <c r="Z25" s="12" t="s">
        <v>221</v>
      </c>
      <c r="AA25" s="12" t="s">
        <v>222</v>
      </c>
      <c r="AB25" s="12" t="s">
        <v>220</v>
      </c>
    </row>
    <row r="26" spans="1:28" s="5" customFormat="1" ht="135" x14ac:dyDescent="0.25">
      <c r="A26" s="12" t="s">
        <v>48</v>
      </c>
      <c r="B26" s="12" t="str">
        <f t="shared" si="0"/>
        <v>FACTOR CLIENTES: DESARROLLO DE UN SERVICIO DE EXCELENCIA Y CON CALIDAD CENTRANDO LAS ACTIVIDADES EN LAS NECESIDADES DEL USUARIO, FAMILIA Y COMUNIDAD</v>
      </c>
      <c r="C26" s="12" t="str">
        <f t="shared" si="1"/>
        <v>Desarrollar de manera participativa e integral la prestación de la atención en Salud y proyectos de salud que den respuesta a las necesidades del usuario, familia y comunidad.</v>
      </c>
      <c r="D26" s="32" t="s">
        <v>9</v>
      </c>
      <c r="E26" s="12" t="s">
        <v>55</v>
      </c>
      <c r="F26" s="12" t="s">
        <v>56</v>
      </c>
      <c r="G26" s="22" t="s">
        <v>147</v>
      </c>
      <c r="H26" s="12" t="s">
        <v>332</v>
      </c>
      <c r="I26" s="12" t="s">
        <v>213</v>
      </c>
      <c r="J26" s="12" t="s">
        <v>214</v>
      </c>
      <c r="K26" s="12" t="s">
        <v>194</v>
      </c>
      <c r="L26" s="12" t="s">
        <v>137</v>
      </c>
      <c r="M26" s="12"/>
      <c r="N26" s="12"/>
      <c r="O26" s="25"/>
      <c r="P26" s="25"/>
      <c r="Q26" s="25"/>
      <c r="R26" s="41"/>
      <c r="S26" s="40"/>
      <c r="T26" s="42"/>
      <c r="U26" s="41"/>
      <c r="V26" s="41"/>
      <c r="W26" s="41"/>
      <c r="X26" s="41"/>
      <c r="Y26" s="12" t="s">
        <v>205</v>
      </c>
      <c r="Z26" s="12" t="s">
        <v>223</v>
      </c>
      <c r="AA26" s="12" t="s">
        <v>115</v>
      </c>
      <c r="AB26" s="12" t="s">
        <v>224</v>
      </c>
    </row>
    <row r="27" spans="1:28" s="5" customFormat="1" ht="135" x14ac:dyDescent="0.25">
      <c r="A27" s="12" t="s">
        <v>48</v>
      </c>
      <c r="B27" s="12" t="str">
        <f t="shared" si="0"/>
        <v>FACTOR CLIENTES: DESARROLLO DE UN SERVICIO DE EXCELENCIA Y CON CALIDAD CENTRANDO LAS ACTIVIDADES EN LAS NECESIDADES DEL USUARIO, FAMILIA Y COMUNIDAD</v>
      </c>
      <c r="C27" s="12" t="str">
        <f t="shared" si="1"/>
        <v>Desarrollar de manera participativa e integral la prestación de la atención en Salud y proyectos de salud que den respuesta a las necesidades del usuario, familia y comunidad.</v>
      </c>
      <c r="D27" s="32" t="s">
        <v>11</v>
      </c>
      <c r="E27" s="12" t="s">
        <v>57</v>
      </c>
      <c r="F27" s="12" t="s">
        <v>65</v>
      </c>
      <c r="G27" s="24" t="s">
        <v>148</v>
      </c>
      <c r="H27" s="12" t="s">
        <v>227</v>
      </c>
      <c r="I27" s="12" t="s">
        <v>225</v>
      </c>
      <c r="J27" s="12" t="s">
        <v>226</v>
      </c>
      <c r="K27" s="12" t="s">
        <v>194</v>
      </c>
      <c r="L27" s="12" t="s">
        <v>127</v>
      </c>
      <c r="M27" s="12"/>
      <c r="N27" s="12"/>
      <c r="O27" s="25"/>
      <c r="P27" s="25"/>
      <c r="Q27" s="25"/>
      <c r="R27" s="41"/>
      <c r="S27" s="40"/>
      <c r="T27" s="41"/>
      <c r="U27" s="41"/>
      <c r="V27" s="41"/>
      <c r="W27" s="41"/>
      <c r="X27" s="40"/>
      <c r="Y27" s="12" t="s">
        <v>205</v>
      </c>
      <c r="Z27" s="12" t="s">
        <v>115</v>
      </c>
      <c r="AA27" s="12" t="s">
        <v>115</v>
      </c>
      <c r="AB27" s="12" t="s">
        <v>228</v>
      </c>
    </row>
    <row r="28" spans="1:28" s="5" customFormat="1" ht="135" x14ac:dyDescent="0.25">
      <c r="A28" s="12" t="s">
        <v>48</v>
      </c>
      <c r="B28" s="12" t="str">
        <f t="shared" si="0"/>
        <v>FACTOR CLIENTES: DESARROLLO DE UN SERVICIO DE EXCELENCIA Y CON CALIDAD CENTRANDO LAS ACTIVIDADES EN LAS NECESIDADES DEL USUARIO, FAMILIA Y COMUNIDAD</v>
      </c>
      <c r="C28" s="12" t="str">
        <f t="shared" si="1"/>
        <v>Desarrollar de manera participativa e integral la prestación de la atención en Salud y proyectos de salud que den respuesta a las necesidades del usuario, familia y comunidad.</v>
      </c>
      <c r="D28" s="32" t="s">
        <v>11</v>
      </c>
      <c r="E28" s="12" t="s">
        <v>57</v>
      </c>
      <c r="F28" s="12" t="s">
        <v>65</v>
      </c>
      <c r="G28" s="22" t="s">
        <v>230</v>
      </c>
      <c r="H28" s="12" t="s">
        <v>231</v>
      </c>
      <c r="I28" s="12" t="s">
        <v>232</v>
      </c>
      <c r="J28" s="12" t="s">
        <v>232</v>
      </c>
      <c r="K28" s="12" t="s">
        <v>233</v>
      </c>
      <c r="L28" s="12" t="s">
        <v>137</v>
      </c>
      <c r="M28" s="12"/>
      <c r="N28" s="12"/>
      <c r="O28" s="12"/>
      <c r="P28" s="12"/>
      <c r="Q28" s="12"/>
      <c r="R28" s="12"/>
      <c r="S28" s="12"/>
      <c r="T28" s="15"/>
      <c r="U28" s="12"/>
      <c r="V28" s="12"/>
      <c r="W28" s="12"/>
      <c r="X28" s="12"/>
      <c r="Y28" s="12" t="s">
        <v>205</v>
      </c>
      <c r="Z28" s="12" t="s">
        <v>206</v>
      </c>
      <c r="AA28" s="12" t="s">
        <v>234</v>
      </c>
      <c r="AB28" s="12" t="s">
        <v>235</v>
      </c>
    </row>
    <row r="29" spans="1:28" s="5" customFormat="1" ht="165" x14ac:dyDescent="0.25">
      <c r="A29" s="12" t="s">
        <v>47</v>
      </c>
      <c r="B29" s="12" t="str">
        <f t="shared" si="0"/>
        <v>FACTOR DESARROLLO, APRENDIZAJE Y CRECIMIENTO</v>
      </c>
      <c r="C29" s="12" t="str">
        <f t="shared" si="1"/>
        <v>Fomentar una política para el desarrollo integral del Recurso Humano y actualizar y fortalecer la plataforma tecnológica gestionando la consolidación de un Sistema de Información Integrado en el Hospital.</v>
      </c>
      <c r="D29" s="32" t="s">
        <v>35</v>
      </c>
      <c r="E29" s="12" t="s">
        <v>55</v>
      </c>
      <c r="F29" s="12" t="s">
        <v>58</v>
      </c>
      <c r="G29" s="22" t="s">
        <v>149</v>
      </c>
      <c r="H29" s="12" t="s">
        <v>240</v>
      </c>
      <c r="I29" s="12" t="s">
        <v>242</v>
      </c>
      <c r="J29" s="12" t="s">
        <v>241</v>
      </c>
      <c r="K29" s="12" t="s">
        <v>243</v>
      </c>
      <c r="L29" s="12" t="s">
        <v>137</v>
      </c>
      <c r="M29" s="12"/>
      <c r="N29" s="34"/>
      <c r="O29" s="34"/>
      <c r="P29" s="34"/>
      <c r="Q29" s="34"/>
      <c r="R29" s="25"/>
      <c r="S29" s="25"/>
      <c r="T29" s="21"/>
      <c r="U29" s="25"/>
      <c r="V29" s="25"/>
      <c r="W29" s="25"/>
      <c r="X29" s="25"/>
      <c r="Y29" s="12" t="s">
        <v>237</v>
      </c>
      <c r="Z29" s="12" t="s">
        <v>238</v>
      </c>
      <c r="AA29" s="12" t="s">
        <v>239</v>
      </c>
      <c r="AB29" s="22" t="s">
        <v>236</v>
      </c>
    </row>
    <row r="30" spans="1:28" s="5" customFormat="1" ht="135" x14ac:dyDescent="0.25">
      <c r="A30" s="12" t="s">
        <v>48</v>
      </c>
      <c r="B30" s="12" t="str">
        <f t="shared" si="0"/>
        <v>FACTOR CLIENTES: DESARROLLO DE UN SERVICIO DE EXCELENCIA Y CON CALIDAD CENTRANDO LAS ACTIVIDADES EN LAS NECESIDADES DEL USUARIO, FAMILIA Y COMUNIDAD</v>
      </c>
      <c r="C30" s="12" t="str">
        <f t="shared" si="1"/>
        <v>Desarrollar de manera participativa e integral la prestación de la atención en Salud y proyectos de salud que den respuesta a las necesidades del usuario, familia y comunidad.</v>
      </c>
      <c r="D30" s="32" t="s">
        <v>12</v>
      </c>
      <c r="E30" s="12" t="s">
        <v>57</v>
      </c>
      <c r="F30" s="12" t="s">
        <v>62</v>
      </c>
      <c r="G30" s="17" t="s">
        <v>118</v>
      </c>
      <c r="H30" s="12" t="s">
        <v>331</v>
      </c>
      <c r="I30" s="12" t="s">
        <v>302</v>
      </c>
      <c r="J30" s="12" t="s">
        <v>303</v>
      </c>
      <c r="K30" s="12" t="s">
        <v>170</v>
      </c>
      <c r="L30" s="12" t="s">
        <v>137</v>
      </c>
      <c r="M30" s="12"/>
      <c r="N30" s="12"/>
      <c r="O30" s="12"/>
      <c r="P30" s="12"/>
      <c r="Q30" s="12"/>
      <c r="R30" s="12"/>
      <c r="S30" s="12"/>
      <c r="T30" s="12"/>
      <c r="U30" s="15"/>
      <c r="V30" s="12"/>
      <c r="W30" s="12"/>
      <c r="X30" s="12"/>
      <c r="Y30" s="12" t="s">
        <v>205</v>
      </c>
      <c r="Z30" s="12" t="s">
        <v>293</v>
      </c>
      <c r="AA30" s="12" t="s">
        <v>294</v>
      </c>
      <c r="AB30" s="12" t="s">
        <v>295</v>
      </c>
    </row>
    <row r="31" spans="1:28" s="5" customFormat="1" ht="45.75" customHeight="1" x14ac:dyDescent="0.25">
      <c r="A31" s="12" t="s">
        <v>48</v>
      </c>
      <c r="B31" s="12" t="str">
        <f t="shared" si="0"/>
        <v>FACTOR CLIENTES: DESARROLLO DE UN SERVICIO DE EXCELENCIA Y CON CALIDAD CENTRANDO LAS ACTIVIDADES EN LAS NECESIDADES DEL USUARIO, FAMILIA Y COMUNIDAD</v>
      </c>
      <c r="C31" s="12" t="str">
        <f t="shared" si="1"/>
        <v>Desarrollar de manera participativa e integral la prestación de la atención en Salud y proyectos de salud que den respuesta a las necesidades del usuario, familia y comunidad.</v>
      </c>
      <c r="D31" s="32" t="s">
        <v>12</v>
      </c>
      <c r="E31" s="12" t="s">
        <v>57</v>
      </c>
      <c r="F31" s="12" t="s">
        <v>62</v>
      </c>
      <c r="G31" s="17" t="s">
        <v>304</v>
      </c>
      <c r="H31" s="12" t="s">
        <v>330</v>
      </c>
      <c r="I31" s="12" t="s">
        <v>305</v>
      </c>
      <c r="J31" s="12" t="s">
        <v>306</v>
      </c>
      <c r="K31" s="12" t="s">
        <v>243</v>
      </c>
      <c r="L31" s="12" t="s">
        <v>137</v>
      </c>
      <c r="M31" s="12"/>
      <c r="N31" s="34"/>
      <c r="O31" s="34"/>
      <c r="P31" s="34"/>
      <c r="Q31" s="34"/>
      <c r="R31" s="25"/>
      <c r="S31" s="25"/>
      <c r="T31" s="25"/>
      <c r="U31" s="21"/>
      <c r="V31" s="25"/>
      <c r="W31" s="25"/>
      <c r="X31" s="25"/>
      <c r="Y31" s="12" t="s">
        <v>205</v>
      </c>
      <c r="Z31" s="12" t="s">
        <v>208</v>
      </c>
      <c r="AA31" s="12" t="s">
        <v>297</v>
      </c>
      <c r="AB31" s="12" t="s">
        <v>296</v>
      </c>
    </row>
    <row r="32" spans="1:28" ht="39.75" customHeight="1" x14ac:dyDescent="0.25">
      <c r="A32" s="12" t="s">
        <v>48</v>
      </c>
      <c r="B32" s="12" t="str">
        <f t="shared" si="0"/>
        <v>FACTOR CLIENTES: DESARROLLO DE UN SERVICIO DE EXCELENCIA Y CON CALIDAD CENTRANDO LAS ACTIVIDADES EN LAS NECESIDADES DEL USUARIO, FAMILIA Y COMUNIDAD</v>
      </c>
      <c r="C32" s="12" t="str">
        <f t="shared" si="1"/>
        <v>Desarrollar de manera participativa e integral la prestación de la atención en Salud y proyectos de salud que den respuesta a las necesidades del usuario, familia y comunidad.</v>
      </c>
      <c r="D32" s="32" t="s">
        <v>12</v>
      </c>
      <c r="E32" s="12" t="s">
        <v>57</v>
      </c>
      <c r="F32" s="12" t="s">
        <v>62</v>
      </c>
      <c r="G32" s="18" t="s">
        <v>119</v>
      </c>
      <c r="H32" s="12" t="s">
        <v>329</v>
      </c>
      <c r="I32" s="12" t="s">
        <v>256</v>
      </c>
      <c r="J32" s="12" t="str">
        <f>I32</f>
        <v>n° de mesas de trabajo realizadas</v>
      </c>
      <c r="K32" s="12" t="s">
        <v>307</v>
      </c>
      <c r="L32" s="12" t="s">
        <v>137</v>
      </c>
      <c r="M32" s="13"/>
      <c r="N32" s="13"/>
      <c r="O32" s="13"/>
      <c r="P32" s="13"/>
      <c r="Q32" s="13"/>
      <c r="R32" s="13"/>
      <c r="S32" s="13"/>
      <c r="T32" s="13"/>
      <c r="U32" s="13"/>
      <c r="V32" s="27"/>
      <c r="W32" s="13"/>
      <c r="X32" s="13"/>
      <c r="Y32" s="13" t="s">
        <v>205</v>
      </c>
      <c r="Z32" s="13" t="s">
        <v>238</v>
      </c>
      <c r="AA32" s="12" t="s">
        <v>239</v>
      </c>
      <c r="AB32" s="12" t="s">
        <v>298</v>
      </c>
    </row>
    <row r="33" spans="1:37" ht="48.75" customHeight="1" x14ac:dyDescent="0.25">
      <c r="A33" s="12" t="s">
        <v>47</v>
      </c>
      <c r="B33" s="12" t="str">
        <f t="shared" si="0"/>
        <v>FACTOR DESARROLLO, APRENDIZAJE Y CRECIMIENTO</v>
      </c>
      <c r="C33" s="12" t="str">
        <f t="shared" si="1"/>
        <v>Fomentar una política para el desarrollo integral del Recurso Humano y actualizar y fortalecer la plataforma tecnológica gestionando la consolidación de un Sistema de Información Integrado en el Hospital.</v>
      </c>
      <c r="D33" s="32" t="s">
        <v>31</v>
      </c>
      <c r="E33" s="12" t="s">
        <v>57</v>
      </c>
      <c r="F33" s="12" t="s">
        <v>68</v>
      </c>
      <c r="G33" s="18" t="s">
        <v>299</v>
      </c>
      <c r="H33" s="12" t="s">
        <v>328</v>
      </c>
      <c r="I33" s="12" t="s">
        <v>156</v>
      </c>
      <c r="J33" s="12" t="str">
        <f>I33</f>
        <v>n° de documentos elaborados</v>
      </c>
      <c r="K33" s="12" t="s">
        <v>170</v>
      </c>
      <c r="L33" s="12" t="s">
        <v>137</v>
      </c>
      <c r="M33" s="13"/>
      <c r="N33" s="13"/>
      <c r="O33" s="13"/>
      <c r="P33" s="13"/>
      <c r="Q33" s="13"/>
      <c r="R33" s="13"/>
      <c r="S33" s="13"/>
      <c r="T33" s="13"/>
      <c r="U33" s="13"/>
      <c r="V33" s="13"/>
      <c r="W33" s="15"/>
      <c r="X33" s="13"/>
      <c r="Y33" s="13" t="s">
        <v>205</v>
      </c>
      <c r="Z33" s="13" t="s">
        <v>238</v>
      </c>
      <c r="AA33" s="12" t="s">
        <v>300</v>
      </c>
      <c r="AB33" s="12" t="s">
        <v>301</v>
      </c>
    </row>
    <row r="34" spans="1:37" ht="135" x14ac:dyDescent="0.25">
      <c r="A34" s="12" t="s">
        <v>48</v>
      </c>
      <c r="B34" s="12" t="str">
        <f t="shared" si="0"/>
        <v>FACTOR CLIENTES: DESARROLLO DE UN SERVICIO DE EXCELENCIA Y CON CALIDAD CENTRANDO LAS ACTIVIDADES EN LAS NECESIDADES DEL USUARIO, FAMILIA Y COMUNIDAD</v>
      </c>
      <c r="C34" s="12" t="str">
        <f t="shared" si="1"/>
        <v>Desarrollar de manera participativa e integral la prestación de la atención en Salud y proyectos de salud que den respuesta a las necesidades del usuario, familia y comunidad.</v>
      </c>
      <c r="D34" s="32" t="s">
        <v>12</v>
      </c>
      <c r="E34" s="12" t="s">
        <v>57</v>
      </c>
      <c r="F34" s="12" t="s">
        <v>62</v>
      </c>
      <c r="G34" s="17" t="s">
        <v>120</v>
      </c>
      <c r="H34" s="12" t="s">
        <v>327</v>
      </c>
      <c r="I34" s="12" t="s">
        <v>309</v>
      </c>
      <c r="J34" s="12" t="s">
        <v>308</v>
      </c>
      <c r="K34" s="12" t="s">
        <v>243</v>
      </c>
      <c r="L34" s="12" t="s">
        <v>137</v>
      </c>
      <c r="M34" s="13"/>
      <c r="N34" s="35"/>
      <c r="O34" s="35"/>
      <c r="P34" s="35"/>
      <c r="Q34" s="35"/>
      <c r="R34" s="36"/>
      <c r="S34" s="36"/>
      <c r="T34" s="21"/>
      <c r="U34" s="21"/>
      <c r="V34" s="36"/>
      <c r="W34" s="36"/>
      <c r="X34" s="36"/>
      <c r="Y34" s="13" t="s">
        <v>205</v>
      </c>
      <c r="Z34" s="13" t="s">
        <v>115</v>
      </c>
      <c r="AA34" s="13" t="s">
        <v>115</v>
      </c>
      <c r="AB34" s="12" t="s">
        <v>291</v>
      </c>
    </row>
    <row r="35" spans="1:37" ht="200.1" customHeight="1" x14ac:dyDescent="0.25">
      <c r="A35" s="12" t="s">
        <v>48</v>
      </c>
      <c r="B35" s="12" t="str">
        <f t="shared" si="0"/>
        <v>FACTOR CLIENTES: DESARROLLO DE UN SERVICIO DE EXCELENCIA Y CON CALIDAD CENTRANDO LAS ACTIVIDADES EN LAS NECESIDADES DEL USUARIO, FAMILIA Y COMUNIDAD</v>
      </c>
      <c r="C35" s="12" t="str">
        <f t="shared" si="1"/>
        <v>Desarrollar de manera participativa e integral la prestación de la atención en Salud y proyectos de salud que den respuesta a las necesidades del usuario, familia y comunidad.</v>
      </c>
      <c r="D35" s="32" t="s">
        <v>12</v>
      </c>
      <c r="E35" s="12" t="s">
        <v>57</v>
      </c>
      <c r="F35" s="12" t="s">
        <v>62</v>
      </c>
      <c r="G35" s="19" t="s">
        <v>121</v>
      </c>
      <c r="H35" s="12" t="s">
        <v>325</v>
      </c>
      <c r="I35" s="12" t="s">
        <v>313</v>
      </c>
      <c r="J35" s="12" t="s">
        <v>310</v>
      </c>
      <c r="K35" s="12" t="s">
        <v>243</v>
      </c>
      <c r="L35" s="12" t="s">
        <v>137</v>
      </c>
      <c r="M35" s="13"/>
      <c r="N35" s="35"/>
      <c r="O35" s="35"/>
      <c r="P35" s="35"/>
      <c r="Q35" s="35"/>
      <c r="R35" s="36"/>
      <c r="S35" s="36"/>
      <c r="T35" s="21"/>
      <c r="U35" s="21"/>
      <c r="V35" s="36"/>
      <c r="W35" s="36"/>
      <c r="X35" s="36"/>
      <c r="Y35" s="13" t="s">
        <v>205</v>
      </c>
      <c r="Z35" s="13" t="s">
        <v>161</v>
      </c>
      <c r="AA35" s="12" t="s">
        <v>290</v>
      </c>
      <c r="AB35" s="12" t="s">
        <v>292</v>
      </c>
      <c r="AK35" s="13"/>
    </row>
    <row r="36" spans="1:37" ht="200.1" customHeight="1" x14ac:dyDescent="0.25">
      <c r="A36" s="12" t="s">
        <v>48</v>
      </c>
      <c r="B36" s="12" t="str">
        <f t="shared" si="0"/>
        <v>FACTOR CLIENTES: DESARROLLO DE UN SERVICIO DE EXCELENCIA Y CON CALIDAD CENTRANDO LAS ACTIVIDADES EN LAS NECESIDADES DEL USUARIO, FAMILIA Y COMUNIDAD</v>
      </c>
      <c r="C36" s="12" t="str">
        <f t="shared" si="1"/>
        <v>Desarrollar de manera participativa e integral la prestación de la atención en Salud y proyectos de salud que den respuesta a las necesidades del usuario, familia y comunidad.</v>
      </c>
      <c r="D36" s="32" t="s">
        <v>12</v>
      </c>
      <c r="E36" s="12" t="s">
        <v>57</v>
      </c>
      <c r="F36" s="12" t="s">
        <v>62</v>
      </c>
      <c r="G36" s="19" t="s">
        <v>122</v>
      </c>
      <c r="H36" s="12" t="s">
        <v>326</v>
      </c>
      <c r="I36" s="12" t="s">
        <v>312</v>
      </c>
      <c r="J36" s="12" t="s">
        <v>311</v>
      </c>
      <c r="K36" s="12" t="s">
        <v>243</v>
      </c>
      <c r="L36" s="12" t="s">
        <v>137</v>
      </c>
      <c r="M36" s="13"/>
      <c r="N36" s="35"/>
      <c r="O36" s="35"/>
      <c r="P36" s="35"/>
      <c r="Q36" s="35"/>
      <c r="R36" s="36"/>
      <c r="S36" s="36"/>
      <c r="T36" s="37"/>
      <c r="U36" s="21"/>
      <c r="V36" s="36"/>
      <c r="W36" s="36"/>
      <c r="X36" s="36"/>
      <c r="Y36" s="13" t="s">
        <v>205</v>
      </c>
      <c r="Z36" s="12" t="s">
        <v>287</v>
      </c>
      <c r="AA36" s="12" t="s">
        <v>289</v>
      </c>
      <c r="AB36" s="12" t="s">
        <v>288</v>
      </c>
      <c r="AK36" s="13"/>
    </row>
    <row r="37" spans="1:37" ht="29.25" customHeight="1" x14ac:dyDescent="0.25">
      <c r="A37" s="12" t="s">
        <v>48</v>
      </c>
      <c r="B37" s="12" t="str">
        <f t="shared" si="0"/>
        <v>FACTOR CLIENTES: DESARROLLO DE UN SERVICIO DE EXCELENCIA Y CON CALIDAD CENTRANDO LAS ACTIVIDADES EN LAS NECESIDADES DEL USUARIO, FAMILIA Y COMUNIDAD</v>
      </c>
      <c r="C37" s="12" t="str">
        <f t="shared" si="1"/>
        <v>Desarrollar de manera participativa e integral la prestación de la atención en Salud y proyectos de salud que den respuesta a las necesidades del usuario, familia y comunidad.</v>
      </c>
      <c r="D37" s="32" t="s">
        <v>12</v>
      </c>
      <c r="E37" s="12" t="s">
        <v>57</v>
      </c>
      <c r="F37" s="12" t="s">
        <v>62</v>
      </c>
      <c r="G37" s="19" t="s">
        <v>123</v>
      </c>
      <c r="H37" s="12" t="s">
        <v>324</v>
      </c>
      <c r="I37" s="12" t="s">
        <v>314</v>
      </c>
      <c r="J37" s="12" t="str">
        <f>I37</f>
        <v>N° de documentos consolidados</v>
      </c>
      <c r="K37" s="12" t="s">
        <v>170</v>
      </c>
      <c r="L37" s="12" t="s">
        <v>137</v>
      </c>
      <c r="M37" s="13"/>
      <c r="N37" s="13"/>
      <c r="O37" s="13"/>
      <c r="P37" s="13"/>
      <c r="Q37" s="13"/>
      <c r="R37" s="13"/>
      <c r="S37" s="13"/>
      <c r="T37" s="29"/>
      <c r="U37" s="15"/>
      <c r="V37" s="13"/>
      <c r="W37" s="13"/>
      <c r="X37" s="13"/>
      <c r="Y37" s="13" t="s">
        <v>205</v>
      </c>
      <c r="Z37" s="13" t="s">
        <v>161</v>
      </c>
      <c r="AA37" s="30" t="s">
        <v>285</v>
      </c>
      <c r="AB37" s="30" t="s">
        <v>286</v>
      </c>
      <c r="AK37" s="13"/>
    </row>
    <row r="38" spans="1:37" ht="29.25" customHeight="1" x14ac:dyDescent="0.25">
      <c r="A38" s="12" t="s">
        <v>48</v>
      </c>
      <c r="B38" s="12" t="str">
        <f t="shared" si="0"/>
        <v>FACTOR CLIENTES: DESARROLLO DE UN SERVICIO DE EXCELENCIA Y CON CALIDAD CENTRANDO LAS ACTIVIDADES EN LAS NECESIDADES DEL USUARIO, FAMILIA Y COMUNIDAD</v>
      </c>
      <c r="C38" s="12" t="str">
        <f t="shared" si="1"/>
        <v>Desarrollar de manera participativa e integral la prestación de la atención en Salud y proyectos de salud que den respuesta a las necesidades del usuario, familia y comunidad.</v>
      </c>
      <c r="D38" s="32" t="s">
        <v>12</v>
      </c>
      <c r="E38" s="12" t="s">
        <v>57</v>
      </c>
      <c r="F38" s="12" t="s">
        <v>62</v>
      </c>
      <c r="G38" s="19" t="s">
        <v>315</v>
      </c>
      <c r="H38" s="12" t="s">
        <v>323</v>
      </c>
      <c r="I38" s="12" t="s">
        <v>316</v>
      </c>
      <c r="J38" s="12" t="str">
        <f>I38</f>
        <v>N° de documentos presentados</v>
      </c>
      <c r="K38" s="12" t="s">
        <v>170</v>
      </c>
      <c r="L38" s="12" t="s">
        <v>137</v>
      </c>
      <c r="M38" s="13"/>
      <c r="N38" s="13"/>
      <c r="O38" s="13"/>
      <c r="P38" s="13"/>
      <c r="Q38" s="13"/>
      <c r="R38" s="13"/>
      <c r="S38" s="13"/>
      <c r="T38" s="29"/>
      <c r="U38" s="15"/>
      <c r="V38" s="13"/>
      <c r="W38" s="13"/>
      <c r="X38" s="13"/>
      <c r="Y38" s="13" t="s">
        <v>205</v>
      </c>
      <c r="Z38" s="13" t="s">
        <v>283</v>
      </c>
      <c r="AA38" s="13" t="s">
        <v>115</v>
      </c>
      <c r="AB38" s="12" t="s">
        <v>284</v>
      </c>
      <c r="AK38" s="13"/>
    </row>
    <row r="39" spans="1:37" ht="29.25" customHeight="1" x14ac:dyDescent="0.25">
      <c r="A39" s="12" t="s">
        <v>48</v>
      </c>
      <c r="B39" s="12" t="str">
        <f t="shared" si="0"/>
        <v>FACTOR CLIENTES: DESARROLLO DE UN SERVICIO DE EXCELENCIA Y CON CALIDAD CENTRANDO LAS ACTIVIDADES EN LAS NECESIDADES DEL USUARIO, FAMILIA Y COMUNIDAD</v>
      </c>
      <c r="C39" s="12" t="str">
        <f t="shared" si="1"/>
        <v>Desarrollar de manera participativa e integral la prestación de la atención en Salud y proyectos de salud que den respuesta a las necesidades del usuario, familia y comunidad.</v>
      </c>
      <c r="D39" s="32" t="s">
        <v>12</v>
      </c>
      <c r="E39" s="12" t="s">
        <v>57</v>
      </c>
      <c r="F39" s="12" t="s">
        <v>62</v>
      </c>
      <c r="G39" s="19" t="s">
        <v>279</v>
      </c>
      <c r="H39" s="12" t="s">
        <v>322</v>
      </c>
      <c r="I39" s="12" t="s">
        <v>317</v>
      </c>
      <c r="J39" s="12" t="str">
        <f>I39</f>
        <v>N° de documentos ajustados</v>
      </c>
      <c r="K39" s="12" t="s">
        <v>170</v>
      </c>
      <c r="L39" s="12" t="s">
        <v>137</v>
      </c>
      <c r="M39" s="13"/>
      <c r="N39" s="13"/>
      <c r="O39" s="13"/>
      <c r="P39" s="13"/>
      <c r="Q39" s="13"/>
      <c r="R39" s="13"/>
      <c r="S39" s="13"/>
      <c r="T39" s="29"/>
      <c r="U39" s="15"/>
      <c r="V39" s="13"/>
      <c r="W39" s="13"/>
      <c r="X39" s="13"/>
      <c r="Y39" s="13" t="s">
        <v>205</v>
      </c>
      <c r="Z39" s="13" t="s">
        <v>283</v>
      </c>
      <c r="AA39" s="13" t="s">
        <v>115</v>
      </c>
      <c r="AB39" s="12" t="s">
        <v>267</v>
      </c>
      <c r="AK39" s="13"/>
    </row>
    <row r="40" spans="1:37" ht="29.25" customHeight="1" x14ac:dyDescent="0.25">
      <c r="A40" s="12" t="s">
        <v>48</v>
      </c>
      <c r="B40" s="12" t="str">
        <f t="shared" si="0"/>
        <v>FACTOR CLIENTES: DESARROLLO DE UN SERVICIO DE EXCELENCIA Y CON CALIDAD CENTRANDO LAS ACTIVIDADES EN LAS NECESIDADES DEL USUARIO, FAMILIA Y COMUNIDAD</v>
      </c>
      <c r="C40" s="12" t="str">
        <f t="shared" si="1"/>
        <v>Desarrollar de manera participativa e integral la prestación de la atención en Salud y proyectos de salud que den respuesta a las necesidades del usuario, familia y comunidad.</v>
      </c>
      <c r="D40" s="32" t="s">
        <v>12</v>
      </c>
      <c r="E40" s="12" t="s">
        <v>57</v>
      </c>
      <c r="F40" s="12" t="s">
        <v>62</v>
      </c>
      <c r="G40" s="19" t="s">
        <v>318</v>
      </c>
      <c r="H40" s="12" t="s">
        <v>321</v>
      </c>
      <c r="I40" s="12" t="s">
        <v>320</v>
      </c>
      <c r="J40" s="12" t="s">
        <v>319</v>
      </c>
      <c r="K40" s="12" t="s">
        <v>343</v>
      </c>
      <c r="L40" s="12" t="s">
        <v>137</v>
      </c>
      <c r="M40" s="13"/>
      <c r="N40" s="13"/>
      <c r="O40" s="13"/>
      <c r="P40" s="13"/>
      <c r="Q40" s="13"/>
      <c r="R40" s="13"/>
      <c r="S40" s="36"/>
      <c r="T40" s="21"/>
      <c r="U40" s="37"/>
      <c r="V40" s="36"/>
      <c r="W40" s="13"/>
      <c r="X40" s="13"/>
      <c r="Y40" s="13" t="s">
        <v>205</v>
      </c>
      <c r="Z40" s="12" t="s">
        <v>275</v>
      </c>
      <c r="AA40" s="13" t="s">
        <v>115</v>
      </c>
      <c r="AB40" s="12" t="s">
        <v>280</v>
      </c>
      <c r="AK40" s="13"/>
    </row>
    <row r="41" spans="1:37" ht="29.25" customHeight="1" x14ac:dyDescent="0.25">
      <c r="A41" s="12" t="s">
        <v>48</v>
      </c>
      <c r="B41" s="12" t="str">
        <f t="shared" ref="B41:B50" si="2">IF(A41="¿Qué necesidad de los clientes debemos satisfacer para ser exitosos?",B$107,IF(A41="Para alcanzar nuestras metas del negocio ¿Qué acciones serán necesarias y cuáles restricciones debemos considerar",B$108,IF(A41="Para poder ser excelentes en nuestros procesos ¿Qué debe aprender nuestro Hospital?",B$109,IF(A41="Para satisfacer a nuestros clientes ¿en qué procesos internos debemos ser excelentes?",B$110,"0"))))</f>
        <v>FACTOR CLIENTES: DESARROLLO DE UN SERVICIO DE EXCELENCIA Y CON CALIDAD CENTRANDO LAS ACTIVIDADES EN LAS NECESIDADES DEL USUARIO, FAMILIA Y COMUNIDAD</v>
      </c>
      <c r="C41" s="12" t="str">
        <f t="shared" ref="C41:C50" si="3">IF(A41="¿Qué necesidad de los clientes debemos satisfacer para ser exitosos?",C$107,IF(A41="Para alcanzar nuestras metas del negocio ¿Qué acciones serán necesarias y cuáles restricciones debemos considerar",C$108,IF(A41="Para poder ser excelentes en nuestros procesos ¿Qué debe aprender nuestro Hospital?",C$109,IF(A41="Para satisfacer a nuestros clientes ¿en qué procesos internos debemos ser excelentes?",C$110,"0"))))</f>
        <v>Desarrollar de manera participativa e integral la prestación de la atención en Salud y proyectos de salud que den respuesta a las necesidades del usuario, familia y comunidad.</v>
      </c>
      <c r="D41" s="32" t="s">
        <v>12</v>
      </c>
      <c r="E41" s="12" t="s">
        <v>57</v>
      </c>
      <c r="F41" s="12" t="s">
        <v>62</v>
      </c>
      <c r="G41" s="19" t="s">
        <v>124</v>
      </c>
      <c r="H41" s="12" t="s">
        <v>335</v>
      </c>
      <c r="I41" s="12" t="s">
        <v>336</v>
      </c>
      <c r="J41" s="12" t="s">
        <v>336</v>
      </c>
      <c r="K41" s="12" t="s">
        <v>170</v>
      </c>
      <c r="L41" s="12" t="s">
        <v>137</v>
      </c>
      <c r="M41" s="13"/>
      <c r="N41" s="13"/>
      <c r="O41" s="13"/>
      <c r="P41" s="13"/>
      <c r="Q41" s="13"/>
      <c r="R41" s="13"/>
      <c r="S41" s="13"/>
      <c r="T41" s="15"/>
      <c r="U41" s="29"/>
      <c r="V41" s="13"/>
      <c r="W41" s="13"/>
      <c r="X41" s="13"/>
      <c r="Y41" s="13" t="s">
        <v>205</v>
      </c>
      <c r="Z41" s="13" t="s">
        <v>161</v>
      </c>
      <c r="AA41" s="13" t="s">
        <v>115</v>
      </c>
      <c r="AB41" s="12" t="s">
        <v>281</v>
      </c>
    </row>
    <row r="42" spans="1:37" ht="29.25" customHeight="1" x14ac:dyDescent="0.25">
      <c r="A42" s="12" t="s">
        <v>48</v>
      </c>
      <c r="B42" s="12" t="str">
        <f t="shared" si="2"/>
        <v>FACTOR CLIENTES: DESARROLLO DE UN SERVICIO DE EXCELENCIA Y CON CALIDAD CENTRANDO LAS ACTIVIDADES EN LAS NECESIDADES DEL USUARIO, FAMILIA Y COMUNIDAD</v>
      </c>
      <c r="C42" s="12" t="str">
        <f t="shared" si="3"/>
        <v>Desarrollar de manera participativa e integral la prestación de la atención en Salud y proyectos de salud que den respuesta a las necesidades del usuario, familia y comunidad.</v>
      </c>
      <c r="D42" s="32" t="s">
        <v>12</v>
      </c>
      <c r="E42" s="12" t="s">
        <v>57</v>
      </c>
      <c r="F42" s="12" t="s">
        <v>62</v>
      </c>
      <c r="G42" s="19" t="s">
        <v>338</v>
      </c>
      <c r="H42" s="12" t="s">
        <v>337</v>
      </c>
      <c r="I42" s="12" t="s">
        <v>339</v>
      </c>
      <c r="J42" s="12" t="s">
        <v>340</v>
      </c>
      <c r="K42" s="12" t="s">
        <v>343</v>
      </c>
      <c r="L42" s="12" t="s">
        <v>137</v>
      </c>
      <c r="M42" s="13"/>
      <c r="N42" s="13"/>
      <c r="O42" s="13"/>
      <c r="P42" s="13"/>
      <c r="Q42" s="13"/>
      <c r="R42" s="13"/>
      <c r="S42" s="36"/>
      <c r="T42" s="36"/>
      <c r="U42" s="21"/>
      <c r="V42" s="36"/>
      <c r="W42" s="13"/>
      <c r="X42" s="13"/>
      <c r="Y42" s="13" t="s">
        <v>205</v>
      </c>
      <c r="Z42" s="13" t="s">
        <v>161</v>
      </c>
      <c r="AA42" s="12" t="s">
        <v>282</v>
      </c>
      <c r="AB42" s="12" t="s">
        <v>282</v>
      </c>
    </row>
    <row r="43" spans="1:37" ht="29.25" customHeight="1" x14ac:dyDescent="0.25">
      <c r="A43" s="12" t="s">
        <v>48</v>
      </c>
      <c r="B43" s="12" t="str">
        <f t="shared" si="2"/>
        <v>FACTOR CLIENTES: DESARROLLO DE UN SERVICIO DE EXCELENCIA Y CON CALIDAD CENTRANDO LAS ACTIVIDADES EN LAS NECESIDADES DEL USUARIO, FAMILIA Y COMUNIDAD</v>
      </c>
      <c r="C43" s="12" t="str">
        <f t="shared" si="3"/>
        <v>Desarrollar de manera participativa e integral la prestación de la atención en Salud y proyectos de salud que den respuesta a las necesidades del usuario, familia y comunidad.</v>
      </c>
      <c r="D43" s="32" t="s">
        <v>12</v>
      </c>
      <c r="E43" s="12" t="s">
        <v>57</v>
      </c>
      <c r="F43" s="12" t="s">
        <v>62</v>
      </c>
      <c r="G43" s="19" t="s">
        <v>125</v>
      </c>
      <c r="H43" s="12" t="s">
        <v>341</v>
      </c>
      <c r="I43" s="12" t="s">
        <v>342</v>
      </c>
      <c r="J43" s="12" t="str">
        <f>I43</f>
        <v>Banco de programas y proyectos presentado</v>
      </c>
      <c r="K43" s="12" t="s">
        <v>170</v>
      </c>
      <c r="L43" s="12" t="s">
        <v>137</v>
      </c>
      <c r="M43" s="13"/>
      <c r="N43" s="13"/>
      <c r="O43" s="13"/>
      <c r="P43" s="13"/>
      <c r="Q43" s="13"/>
      <c r="R43" s="13"/>
      <c r="S43" s="13"/>
      <c r="T43" s="13"/>
      <c r="U43" s="15"/>
      <c r="V43" s="13"/>
      <c r="W43" s="13"/>
      <c r="X43" s="13"/>
      <c r="Y43" s="13" t="s">
        <v>205</v>
      </c>
      <c r="Z43" s="13" t="s">
        <v>115</v>
      </c>
      <c r="AA43" s="13" t="s">
        <v>115</v>
      </c>
      <c r="AB43" s="12" t="s">
        <v>278</v>
      </c>
    </row>
    <row r="44" spans="1:37" ht="57" customHeight="1" x14ac:dyDescent="0.25">
      <c r="A44" s="12" t="s">
        <v>48</v>
      </c>
      <c r="B44" s="12" t="str">
        <f t="shared" si="2"/>
        <v>FACTOR CLIENTES: DESARROLLO DE UN SERVICIO DE EXCELENCIA Y CON CALIDAD CENTRANDO LAS ACTIVIDADES EN LAS NECESIDADES DEL USUARIO, FAMILIA Y COMUNIDAD</v>
      </c>
      <c r="C44" s="12" t="str">
        <f t="shared" si="3"/>
        <v>Desarrollar de manera participativa e integral la prestación de la atención en Salud y proyectos de salud que den respuesta a las necesidades del usuario, familia y comunidad.</v>
      </c>
      <c r="D44" s="32" t="s">
        <v>12</v>
      </c>
      <c r="E44" s="12" t="s">
        <v>57</v>
      </c>
      <c r="F44" s="12" t="s">
        <v>62</v>
      </c>
      <c r="G44" s="19" t="s">
        <v>277</v>
      </c>
      <c r="H44" s="12" t="s">
        <v>346</v>
      </c>
      <c r="I44" s="12" t="s">
        <v>344</v>
      </c>
      <c r="J44" s="12" t="s">
        <v>345</v>
      </c>
      <c r="K44" s="12" t="s">
        <v>347</v>
      </c>
      <c r="L44" s="12" t="s">
        <v>137</v>
      </c>
      <c r="M44" s="13"/>
      <c r="N44" s="13"/>
      <c r="O44" s="13"/>
      <c r="P44" s="13"/>
      <c r="Q44" s="13"/>
      <c r="R44" s="36"/>
      <c r="S44" s="36"/>
      <c r="T44" s="36"/>
      <c r="U44" s="15"/>
      <c r="V44" s="36"/>
      <c r="W44" s="36"/>
      <c r="X44" s="36"/>
      <c r="Y44" s="13" t="s">
        <v>205</v>
      </c>
      <c r="Z44" s="12" t="s">
        <v>275</v>
      </c>
      <c r="AA44" s="13" t="s">
        <v>276</v>
      </c>
      <c r="AB44" s="12" t="s">
        <v>274</v>
      </c>
    </row>
    <row r="45" spans="1:37" ht="29.25" customHeight="1" x14ac:dyDescent="0.25">
      <c r="A45" s="12" t="s">
        <v>48</v>
      </c>
      <c r="B45" s="12" t="str">
        <f t="shared" si="2"/>
        <v>FACTOR CLIENTES: DESARROLLO DE UN SERVICIO DE EXCELENCIA Y CON CALIDAD CENTRANDO LAS ACTIVIDADES EN LAS NECESIDADES DEL USUARIO, FAMILIA Y COMUNIDAD</v>
      </c>
      <c r="C45" s="12" t="str">
        <f t="shared" si="3"/>
        <v>Desarrollar de manera participativa e integral la prestación de la atención en Salud y proyectos de salud que den respuesta a las necesidades del usuario, familia y comunidad.</v>
      </c>
      <c r="D45" s="32" t="s">
        <v>12</v>
      </c>
      <c r="E45" s="12" t="s">
        <v>57</v>
      </c>
      <c r="F45" s="12" t="s">
        <v>62</v>
      </c>
      <c r="G45" s="19" t="s">
        <v>271</v>
      </c>
      <c r="H45" s="12" t="s">
        <v>348</v>
      </c>
      <c r="I45" s="12" t="s">
        <v>349</v>
      </c>
      <c r="J45" s="12" t="str">
        <f>I45</f>
        <v>n° de metodología para elabración de indicadores</v>
      </c>
      <c r="K45" s="12" t="s">
        <v>170</v>
      </c>
      <c r="L45" s="12" t="s">
        <v>137</v>
      </c>
      <c r="M45" s="13"/>
      <c r="N45" s="13"/>
      <c r="O45" s="13"/>
      <c r="P45" s="13"/>
      <c r="Q45" s="13"/>
      <c r="R45" s="13"/>
      <c r="S45" s="13"/>
      <c r="T45" s="13"/>
      <c r="U45" s="15"/>
      <c r="V45" s="13"/>
      <c r="W45" s="13"/>
      <c r="X45" s="13"/>
      <c r="Y45" s="12" t="s">
        <v>205</v>
      </c>
      <c r="Z45" s="12" t="s">
        <v>115</v>
      </c>
      <c r="AA45" s="12" t="s">
        <v>115</v>
      </c>
      <c r="AB45" s="12" t="s">
        <v>270</v>
      </c>
    </row>
    <row r="46" spans="1:37" ht="29.25" customHeight="1" x14ac:dyDescent="0.25">
      <c r="A46" s="12" t="s">
        <v>48</v>
      </c>
      <c r="B46" s="12" t="str">
        <f t="shared" si="2"/>
        <v>FACTOR CLIENTES: DESARROLLO DE UN SERVICIO DE EXCELENCIA Y CON CALIDAD CENTRANDO LAS ACTIVIDADES EN LAS NECESIDADES DEL USUARIO, FAMILIA Y COMUNIDAD</v>
      </c>
      <c r="C46" s="12" t="str">
        <f t="shared" si="3"/>
        <v>Desarrollar de manera participativa e integral la prestación de la atención en Salud y proyectos de salud que den respuesta a las necesidades del usuario, familia y comunidad.</v>
      </c>
      <c r="D46" s="32" t="s">
        <v>12</v>
      </c>
      <c r="E46" s="12" t="s">
        <v>57</v>
      </c>
      <c r="F46" s="12" t="s">
        <v>62</v>
      </c>
      <c r="G46" s="19" t="s">
        <v>272</v>
      </c>
      <c r="H46" s="12" t="s">
        <v>350</v>
      </c>
      <c r="I46" s="12" t="s">
        <v>351</v>
      </c>
      <c r="J46" s="12" t="s">
        <v>352</v>
      </c>
      <c r="K46" s="12" t="s">
        <v>170</v>
      </c>
      <c r="L46" s="12" t="s">
        <v>137</v>
      </c>
      <c r="M46" s="13"/>
      <c r="N46" s="13"/>
      <c r="O46" s="13"/>
      <c r="P46" s="13"/>
      <c r="Q46" s="13"/>
      <c r="R46" s="13"/>
      <c r="S46" s="13"/>
      <c r="T46" s="13"/>
      <c r="U46" s="15"/>
      <c r="V46" s="13"/>
      <c r="W46" s="13"/>
      <c r="X46" s="13"/>
      <c r="Y46" s="12" t="s">
        <v>205</v>
      </c>
      <c r="Z46" s="12" t="s">
        <v>115</v>
      </c>
      <c r="AA46" s="12" t="s">
        <v>115</v>
      </c>
      <c r="AB46" s="12" t="s">
        <v>273</v>
      </c>
    </row>
    <row r="47" spans="1:37" ht="29.25" customHeight="1" x14ac:dyDescent="0.25">
      <c r="A47" s="12" t="s">
        <v>48</v>
      </c>
      <c r="B47" s="12" t="str">
        <f t="shared" si="2"/>
        <v>FACTOR CLIENTES: DESARROLLO DE UN SERVICIO DE EXCELENCIA Y CON CALIDAD CENTRANDO LAS ACTIVIDADES EN LAS NECESIDADES DEL USUARIO, FAMILIA Y COMUNIDAD</v>
      </c>
      <c r="C47" s="12" t="str">
        <f t="shared" si="3"/>
        <v>Desarrollar de manera participativa e integral la prestación de la atención en Salud y proyectos de salud que den respuesta a las necesidades del usuario, familia y comunidad.</v>
      </c>
      <c r="D47" s="32" t="s">
        <v>12</v>
      </c>
      <c r="E47" s="12" t="s">
        <v>57</v>
      </c>
      <c r="F47" s="12" t="s">
        <v>62</v>
      </c>
      <c r="G47" s="19" t="s">
        <v>357</v>
      </c>
      <c r="H47" s="12" t="s">
        <v>356</v>
      </c>
      <c r="I47" s="12" t="s">
        <v>355</v>
      </c>
      <c r="J47" s="12" t="s">
        <v>354</v>
      </c>
      <c r="K47" s="12" t="s">
        <v>347</v>
      </c>
      <c r="L47" s="12" t="s">
        <v>137</v>
      </c>
      <c r="M47" s="13"/>
      <c r="N47" s="13"/>
      <c r="O47" s="13"/>
      <c r="P47" s="13"/>
      <c r="Q47" s="13"/>
      <c r="R47" s="13"/>
      <c r="S47" s="13"/>
      <c r="T47" s="13"/>
      <c r="U47" s="21"/>
      <c r="V47" s="13"/>
      <c r="W47" s="13"/>
      <c r="X47" s="13"/>
      <c r="Y47" s="12" t="s">
        <v>205</v>
      </c>
      <c r="Z47" s="12" t="s">
        <v>161</v>
      </c>
      <c r="AA47" s="12" t="s">
        <v>269</v>
      </c>
      <c r="AB47" s="12" t="s">
        <v>268</v>
      </c>
    </row>
    <row r="48" spans="1:37" ht="29.25" customHeight="1" x14ac:dyDescent="0.25">
      <c r="A48" s="12" t="s">
        <v>48</v>
      </c>
      <c r="B48" s="12" t="str">
        <f t="shared" si="2"/>
        <v>FACTOR CLIENTES: DESARROLLO DE UN SERVICIO DE EXCELENCIA Y CON CALIDAD CENTRANDO LAS ACTIVIDADES EN LAS NECESIDADES DEL USUARIO, FAMILIA Y COMUNIDAD</v>
      </c>
      <c r="C48" s="12" t="str">
        <f t="shared" si="3"/>
        <v>Desarrollar de manera participativa e integral la prestación de la atención en Salud y proyectos de salud que den respuesta a las necesidades del usuario, familia y comunidad.</v>
      </c>
      <c r="D48" s="32" t="s">
        <v>12</v>
      </c>
      <c r="E48" s="12" t="s">
        <v>57</v>
      </c>
      <c r="F48" s="12" t="s">
        <v>62</v>
      </c>
      <c r="G48" s="19" t="s">
        <v>126</v>
      </c>
      <c r="H48" s="12" t="s">
        <v>358</v>
      </c>
      <c r="I48" s="12" t="s">
        <v>362</v>
      </c>
      <c r="J48" s="12" t="s">
        <v>159</v>
      </c>
      <c r="K48" s="12" t="s">
        <v>170</v>
      </c>
      <c r="L48" s="12" t="s">
        <v>137</v>
      </c>
      <c r="M48" s="13"/>
      <c r="N48" s="13"/>
      <c r="O48" s="13"/>
      <c r="P48" s="13"/>
      <c r="Q48" s="13"/>
      <c r="R48" s="13"/>
      <c r="S48" s="13"/>
      <c r="T48" s="13"/>
      <c r="U48" s="13"/>
      <c r="V48" s="15"/>
      <c r="W48" s="13"/>
      <c r="X48" s="13"/>
      <c r="Y48" s="12" t="s">
        <v>205</v>
      </c>
      <c r="Z48" s="12" t="s">
        <v>161</v>
      </c>
      <c r="AA48" s="12" t="s">
        <v>264</v>
      </c>
      <c r="AB48" s="12" t="s">
        <v>262</v>
      </c>
    </row>
    <row r="49" spans="1:28" ht="29.25" customHeight="1" x14ac:dyDescent="0.25">
      <c r="A49" s="12" t="s">
        <v>48</v>
      </c>
      <c r="B49" s="12" t="str">
        <f t="shared" si="2"/>
        <v>FACTOR CLIENTES: DESARROLLO DE UN SERVICIO DE EXCELENCIA Y CON CALIDAD CENTRANDO LAS ACTIVIDADES EN LAS NECESIDADES DEL USUARIO, FAMILIA Y COMUNIDAD</v>
      </c>
      <c r="C49" s="12" t="str">
        <f t="shared" si="3"/>
        <v>Desarrollar de manera participativa e integral la prestación de la atención en Salud y proyectos de salud que den respuesta a las necesidades del usuario, familia y comunidad.</v>
      </c>
      <c r="D49" s="32" t="s">
        <v>12</v>
      </c>
      <c r="E49" s="12" t="s">
        <v>57</v>
      </c>
      <c r="F49" s="12" t="s">
        <v>62</v>
      </c>
      <c r="G49" s="19" t="s">
        <v>360</v>
      </c>
      <c r="H49" s="12" t="s">
        <v>359</v>
      </c>
      <c r="I49" s="12" t="s">
        <v>363</v>
      </c>
      <c r="J49" s="12" t="s">
        <v>365</v>
      </c>
      <c r="K49" s="12" t="s">
        <v>353</v>
      </c>
      <c r="L49" s="12" t="s">
        <v>137</v>
      </c>
      <c r="M49" s="13"/>
      <c r="N49" s="13"/>
      <c r="O49" s="13"/>
      <c r="P49" s="13"/>
      <c r="Q49" s="13"/>
      <c r="R49" s="13"/>
      <c r="S49" s="13"/>
      <c r="T49" s="13"/>
      <c r="U49" s="13"/>
      <c r="V49" s="21"/>
      <c r="W49" s="13"/>
      <c r="X49" s="13"/>
      <c r="Y49" s="12" t="s">
        <v>205</v>
      </c>
      <c r="Z49" s="12" t="s">
        <v>161</v>
      </c>
      <c r="AA49" s="12" t="s">
        <v>261</v>
      </c>
      <c r="AB49" s="12" t="s">
        <v>263</v>
      </c>
    </row>
    <row r="50" spans="1:28" ht="135" x14ac:dyDescent="0.25">
      <c r="A50" s="12" t="s">
        <v>48</v>
      </c>
      <c r="B50" s="12" t="str">
        <f t="shared" si="2"/>
        <v>FACTOR CLIENTES: DESARROLLO DE UN SERVICIO DE EXCELENCIA Y CON CALIDAD CENTRANDO LAS ACTIVIDADES EN LAS NECESIDADES DEL USUARIO, FAMILIA Y COMUNIDAD</v>
      </c>
      <c r="C50" s="12" t="str">
        <f t="shared" si="3"/>
        <v>Desarrollar de manera participativa e integral la prestación de la atención en Salud y proyectos de salud que den respuesta a las necesidades del usuario, familia y comunidad.</v>
      </c>
      <c r="D50" s="32" t="s">
        <v>12</v>
      </c>
      <c r="E50" s="12" t="s">
        <v>57</v>
      </c>
      <c r="F50" s="12" t="s">
        <v>62</v>
      </c>
      <c r="G50" s="28" t="s">
        <v>265</v>
      </c>
      <c r="H50" s="12" t="s">
        <v>361</v>
      </c>
      <c r="I50" s="12" t="s">
        <v>364</v>
      </c>
      <c r="J50" s="12" t="s">
        <v>317</v>
      </c>
      <c r="K50" s="12" t="s">
        <v>170</v>
      </c>
      <c r="L50" s="12" t="s">
        <v>137</v>
      </c>
      <c r="M50" s="13"/>
      <c r="N50" s="13"/>
      <c r="O50" s="13"/>
      <c r="P50" s="13"/>
      <c r="Q50" s="13"/>
      <c r="R50" s="13"/>
      <c r="S50" s="13"/>
      <c r="T50" s="13"/>
      <c r="U50" s="13"/>
      <c r="V50" s="13"/>
      <c r="W50" s="13"/>
      <c r="X50" s="15"/>
      <c r="Y50" s="13" t="s">
        <v>205</v>
      </c>
      <c r="Z50" s="12" t="s">
        <v>266</v>
      </c>
      <c r="AA50" s="12" t="s">
        <v>115</v>
      </c>
      <c r="AB50" s="13" t="s">
        <v>267</v>
      </c>
    </row>
    <row r="51" spans="1:28" x14ac:dyDescent="0.25">
      <c r="O51" s="39"/>
      <c r="P51" s="39"/>
      <c r="Q51" s="39"/>
      <c r="R51" s="39"/>
      <c r="S51" s="39"/>
      <c r="T51" s="39"/>
      <c r="U51" s="39"/>
      <c r="V51" s="39"/>
      <c r="W51" s="39"/>
      <c r="X51" s="39"/>
    </row>
    <row r="52" spans="1:28" x14ac:dyDescent="0.25">
      <c r="O52" s="39"/>
      <c r="P52" s="39"/>
      <c r="Q52" s="39"/>
      <c r="R52" s="39"/>
      <c r="S52" s="39"/>
      <c r="T52" s="39"/>
      <c r="U52" s="39"/>
      <c r="V52" s="39"/>
      <c r="W52" s="39"/>
      <c r="X52" s="39"/>
    </row>
    <row r="53" spans="1:28" x14ac:dyDescent="0.25">
      <c r="O53" s="39"/>
      <c r="P53" s="39"/>
      <c r="Q53" s="39"/>
      <c r="R53" s="39"/>
      <c r="S53" s="39"/>
      <c r="T53" s="39"/>
      <c r="U53" s="39"/>
      <c r="V53" s="39"/>
      <c r="W53" s="39"/>
      <c r="X53" s="39"/>
    </row>
    <row r="54" spans="1:28" x14ac:dyDescent="0.25">
      <c r="O54" s="39"/>
      <c r="P54" s="39"/>
      <c r="Q54" s="39"/>
      <c r="R54" s="39"/>
      <c r="S54" s="39"/>
      <c r="T54" s="39"/>
      <c r="U54" s="39"/>
      <c r="V54" s="39"/>
      <c r="W54" s="39"/>
      <c r="X54" s="39"/>
    </row>
    <row r="55" spans="1:28" x14ac:dyDescent="0.25">
      <c r="O55" s="39"/>
      <c r="P55" s="39"/>
      <c r="Q55" s="39"/>
      <c r="R55" s="39"/>
      <c r="S55" s="39"/>
      <c r="T55" s="39"/>
      <c r="U55" s="39"/>
      <c r="V55" s="39"/>
      <c r="W55" s="39"/>
      <c r="X55" s="39"/>
    </row>
    <row r="56" spans="1:28" x14ac:dyDescent="0.25">
      <c r="O56" s="39"/>
      <c r="P56" s="39"/>
      <c r="Q56" s="39"/>
      <c r="R56" s="39"/>
      <c r="S56" s="39"/>
      <c r="T56" s="39"/>
      <c r="U56" s="39"/>
      <c r="V56" s="39"/>
      <c r="W56" s="39"/>
      <c r="X56" s="39"/>
    </row>
    <row r="57" spans="1:28" x14ac:dyDescent="0.25">
      <c r="O57" s="39"/>
      <c r="P57" s="39"/>
      <c r="Q57" s="39"/>
      <c r="R57" s="39"/>
      <c r="S57" s="39"/>
      <c r="T57" s="39"/>
      <c r="U57" s="39"/>
      <c r="V57" s="39"/>
      <c r="W57" s="39"/>
      <c r="X57" s="39"/>
    </row>
    <row r="106" spans="1:6" x14ac:dyDescent="0.25">
      <c r="A106" s="5" t="s">
        <v>0</v>
      </c>
      <c r="B106" s="5" t="s">
        <v>77</v>
      </c>
      <c r="C106" s="5" t="s">
        <v>78</v>
      </c>
      <c r="D106" s="5" t="s">
        <v>79</v>
      </c>
      <c r="E106" s="5" t="s">
        <v>4</v>
      </c>
      <c r="F106" s="5" t="s">
        <v>5</v>
      </c>
    </row>
    <row r="107" spans="1:6" ht="30" customHeight="1" x14ac:dyDescent="0.25">
      <c r="A107" s="5" t="s">
        <v>48</v>
      </c>
      <c r="B107" s="5" t="s">
        <v>51</v>
      </c>
      <c r="C107" s="6" t="s">
        <v>6</v>
      </c>
      <c r="D107" s="6" t="s">
        <v>7</v>
      </c>
      <c r="E107" s="5" t="s">
        <v>55</v>
      </c>
      <c r="F107" s="5" t="s">
        <v>56</v>
      </c>
    </row>
    <row r="108" spans="1:6" ht="30" customHeight="1" x14ac:dyDescent="0.25">
      <c r="A108" s="5" t="s">
        <v>49</v>
      </c>
      <c r="B108" s="5" t="s">
        <v>52</v>
      </c>
      <c r="C108" s="7" t="s">
        <v>16</v>
      </c>
      <c r="D108" s="6" t="s">
        <v>8</v>
      </c>
      <c r="E108" s="5" t="s">
        <v>57</v>
      </c>
      <c r="F108" s="5" t="s">
        <v>58</v>
      </c>
    </row>
    <row r="109" spans="1:6" ht="30" customHeight="1" x14ac:dyDescent="0.25">
      <c r="A109" s="5" t="s">
        <v>47</v>
      </c>
      <c r="B109" s="5" t="s">
        <v>53</v>
      </c>
      <c r="C109" s="8" t="s">
        <v>27</v>
      </c>
      <c r="D109" s="6" t="s">
        <v>9</v>
      </c>
      <c r="E109" s="5" t="s">
        <v>59</v>
      </c>
      <c r="F109" s="5" t="s">
        <v>80</v>
      </c>
    </row>
    <row r="110" spans="1:6" ht="30" customHeight="1" x14ac:dyDescent="0.25">
      <c r="A110" s="5" t="s">
        <v>50</v>
      </c>
      <c r="B110" s="5" t="s">
        <v>54</v>
      </c>
      <c r="C110" s="9" t="s">
        <v>37</v>
      </c>
      <c r="D110" s="6" t="s">
        <v>10</v>
      </c>
      <c r="E110" s="5" t="s">
        <v>61</v>
      </c>
      <c r="F110" s="5" t="s">
        <v>62</v>
      </c>
    </row>
    <row r="111" spans="1:6" ht="30" customHeight="1" x14ac:dyDescent="0.25">
      <c r="D111" s="6" t="s">
        <v>11</v>
      </c>
      <c r="E111" s="5" t="s">
        <v>63</v>
      </c>
      <c r="F111" s="5" t="s">
        <v>64</v>
      </c>
    </row>
    <row r="112" spans="1:6" ht="30" customHeight="1" x14ac:dyDescent="0.25">
      <c r="D112" s="6" t="s">
        <v>12</v>
      </c>
      <c r="E112" s="5"/>
      <c r="F112" s="5" t="s">
        <v>65</v>
      </c>
    </row>
    <row r="113" spans="4:6" ht="30" customHeight="1" x14ac:dyDescent="0.25">
      <c r="D113" s="6" t="s">
        <v>13</v>
      </c>
      <c r="E113" s="5"/>
      <c r="F113" s="5" t="s">
        <v>66</v>
      </c>
    </row>
    <row r="114" spans="4:6" ht="30" customHeight="1" x14ac:dyDescent="0.25">
      <c r="D114" s="6" t="s">
        <v>14</v>
      </c>
      <c r="E114" s="5"/>
      <c r="F114" s="5" t="s">
        <v>67</v>
      </c>
    </row>
    <row r="115" spans="4:6" ht="30" customHeight="1" x14ac:dyDescent="0.25">
      <c r="D115" s="6" t="s">
        <v>15</v>
      </c>
      <c r="E115" s="5"/>
      <c r="F115" s="5" t="s">
        <v>68</v>
      </c>
    </row>
    <row r="116" spans="4:6" ht="30" customHeight="1" x14ac:dyDescent="0.25">
      <c r="D116" s="7" t="s">
        <v>17</v>
      </c>
      <c r="E116" s="5"/>
      <c r="F116" s="5" t="s">
        <v>69</v>
      </c>
    </row>
    <row r="117" spans="4:6" ht="30" customHeight="1" x14ac:dyDescent="0.25">
      <c r="D117" s="7" t="s">
        <v>18</v>
      </c>
      <c r="E117" s="5"/>
      <c r="F117" s="5" t="s">
        <v>70</v>
      </c>
    </row>
    <row r="118" spans="4:6" ht="30" customHeight="1" x14ac:dyDescent="0.25">
      <c r="D118" s="7" t="s">
        <v>19</v>
      </c>
      <c r="E118" s="5"/>
      <c r="F118" s="5" t="s">
        <v>71</v>
      </c>
    </row>
    <row r="119" spans="4:6" ht="30" customHeight="1" x14ac:dyDescent="0.25">
      <c r="D119" s="7" t="s">
        <v>20</v>
      </c>
      <c r="E119" s="5"/>
      <c r="F119" s="5" t="s">
        <v>72</v>
      </c>
    </row>
    <row r="120" spans="4:6" ht="30" customHeight="1" x14ac:dyDescent="0.25">
      <c r="D120" s="7" t="s">
        <v>21</v>
      </c>
      <c r="E120" s="5"/>
      <c r="F120" s="5" t="s">
        <v>73</v>
      </c>
    </row>
    <row r="121" spans="4:6" ht="30" customHeight="1" x14ac:dyDescent="0.25">
      <c r="D121" s="7" t="s">
        <v>22</v>
      </c>
      <c r="E121" s="5"/>
      <c r="F121" s="5" t="s">
        <v>74</v>
      </c>
    </row>
    <row r="122" spans="4:6" ht="30" customHeight="1" x14ac:dyDescent="0.25">
      <c r="D122" s="7" t="s">
        <v>13</v>
      </c>
      <c r="E122" s="5"/>
      <c r="F122" s="5" t="s">
        <v>75</v>
      </c>
    </row>
    <row r="123" spans="4:6" ht="30" customHeight="1" x14ac:dyDescent="0.25">
      <c r="D123" s="7" t="s">
        <v>23</v>
      </c>
      <c r="E123" s="5"/>
      <c r="F123" s="5" t="s">
        <v>76</v>
      </c>
    </row>
    <row r="124" spans="4:6" ht="30" customHeight="1" x14ac:dyDescent="0.25">
      <c r="D124" s="7" t="s">
        <v>24</v>
      </c>
      <c r="E124" s="5"/>
      <c r="F124" s="5"/>
    </row>
    <row r="125" spans="4:6" ht="30" customHeight="1" x14ac:dyDescent="0.25">
      <c r="D125" s="7" t="s">
        <v>25</v>
      </c>
      <c r="E125" s="5"/>
      <c r="F125" s="5"/>
    </row>
    <row r="126" spans="4:6" ht="30" customHeight="1" x14ac:dyDescent="0.25">
      <c r="D126" s="7" t="s">
        <v>26</v>
      </c>
      <c r="E126" s="5"/>
    </row>
    <row r="127" spans="4:6" ht="30" customHeight="1" x14ac:dyDescent="0.25">
      <c r="D127" s="8" t="s">
        <v>28</v>
      </c>
    </row>
    <row r="128" spans="4:6" ht="30" customHeight="1" x14ac:dyDescent="0.25">
      <c r="D128" s="8" t="s">
        <v>29</v>
      </c>
    </row>
    <row r="129" spans="4:4" ht="30" customHeight="1" x14ac:dyDescent="0.25">
      <c r="D129" s="8" t="s">
        <v>30</v>
      </c>
    </row>
    <row r="130" spans="4:4" ht="30" customHeight="1" x14ac:dyDescent="0.25">
      <c r="D130" s="8" t="s">
        <v>31</v>
      </c>
    </row>
    <row r="131" spans="4:4" ht="30" customHeight="1" x14ac:dyDescent="0.25">
      <c r="D131" s="8" t="s">
        <v>32</v>
      </c>
    </row>
    <row r="132" spans="4:4" ht="30" customHeight="1" x14ac:dyDescent="0.25">
      <c r="D132" s="8" t="s">
        <v>33</v>
      </c>
    </row>
    <row r="133" spans="4:4" ht="30" customHeight="1" x14ac:dyDescent="0.25">
      <c r="D133" s="8" t="s">
        <v>34</v>
      </c>
    </row>
    <row r="134" spans="4:4" ht="30" customHeight="1" x14ac:dyDescent="0.25">
      <c r="D134" s="8" t="s">
        <v>35</v>
      </c>
    </row>
    <row r="135" spans="4:4" ht="30" customHeight="1" x14ac:dyDescent="0.25">
      <c r="D135" s="8" t="s">
        <v>36</v>
      </c>
    </row>
    <row r="136" spans="4:4" ht="30" customHeight="1" x14ac:dyDescent="0.25">
      <c r="D136" s="9" t="s">
        <v>38</v>
      </c>
    </row>
    <row r="137" spans="4:4" ht="30" customHeight="1" x14ac:dyDescent="0.25">
      <c r="D137" s="9" t="s">
        <v>39</v>
      </c>
    </row>
    <row r="138" spans="4:4" ht="30" customHeight="1" x14ac:dyDescent="0.25">
      <c r="D138" s="9" t="s">
        <v>40</v>
      </c>
    </row>
    <row r="139" spans="4:4" ht="30" customHeight="1" x14ac:dyDescent="0.25">
      <c r="D139" s="9" t="s">
        <v>41</v>
      </c>
    </row>
    <row r="140" spans="4:4" ht="30" customHeight="1" x14ac:dyDescent="0.25">
      <c r="D140" s="9" t="s">
        <v>42</v>
      </c>
    </row>
    <row r="141" spans="4:4" ht="30" customHeight="1" x14ac:dyDescent="0.25">
      <c r="D141" s="9" t="s">
        <v>13</v>
      </c>
    </row>
    <row r="142" spans="4:4" ht="30" customHeight="1" x14ac:dyDescent="0.25">
      <c r="D142" s="9" t="s">
        <v>43</v>
      </c>
    </row>
    <row r="143" spans="4:4" ht="30" customHeight="1" x14ac:dyDescent="0.25">
      <c r="D143" s="9" t="s">
        <v>44</v>
      </c>
    </row>
    <row r="144" spans="4:4" ht="30" customHeight="1" x14ac:dyDescent="0.25">
      <c r="D144" s="9" t="s">
        <v>45</v>
      </c>
    </row>
    <row r="145" spans="4:4" ht="30" customHeight="1" x14ac:dyDescent="0.25">
      <c r="D145" s="9" t="s">
        <v>46</v>
      </c>
    </row>
    <row r="146" spans="4:4" ht="30" customHeight="1" x14ac:dyDescent="0.25"/>
    <row r="147" spans="4:4" ht="26.25" customHeight="1" x14ac:dyDescent="0.25"/>
    <row r="148" spans="4:4" ht="26.25" customHeight="1" x14ac:dyDescent="0.25"/>
    <row r="149" spans="4:4" ht="26.25" customHeight="1" x14ac:dyDescent="0.25"/>
    <row r="150" spans="4:4" ht="26.25" customHeight="1" x14ac:dyDescent="0.25"/>
    <row r="151" spans="4:4" ht="26.25" customHeight="1" x14ac:dyDescent="0.25"/>
    <row r="152" spans="4:4" ht="26.25" customHeight="1" x14ac:dyDescent="0.25"/>
    <row r="153" spans="4:4" ht="26.25" customHeight="1" x14ac:dyDescent="0.25"/>
    <row r="154" spans="4:4" ht="26.25" customHeight="1" x14ac:dyDescent="0.25"/>
    <row r="155" spans="4:4" ht="26.25" customHeight="1" x14ac:dyDescent="0.25"/>
    <row r="156" spans="4:4" ht="26.25" customHeight="1" x14ac:dyDescent="0.25"/>
    <row r="157" spans="4:4" ht="26.25" customHeight="1" x14ac:dyDescent="0.25"/>
    <row r="158" spans="4:4" ht="26.25" customHeight="1" x14ac:dyDescent="0.25"/>
    <row r="159" spans="4:4" ht="26.25" customHeight="1" x14ac:dyDescent="0.25"/>
    <row r="160" spans="4:4" ht="26.25" customHeight="1" x14ac:dyDescent="0.25"/>
    <row r="161" ht="26.25" customHeight="1" x14ac:dyDescent="0.25"/>
    <row r="162" ht="26.25" customHeight="1" x14ac:dyDescent="0.25"/>
    <row r="163" ht="26.25" customHeight="1" x14ac:dyDescent="0.25"/>
    <row r="164" ht="26.25" customHeight="1" x14ac:dyDescent="0.25"/>
    <row r="165" ht="26.25" customHeight="1" x14ac:dyDescent="0.25"/>
    <row r="166" ht="26.25" customHeight="1" x14ac:dyDescent="0.25"/>
    <row r="167" ht="26.25" customHeight="1" x14ac:dyDescent="0.25"/>
    <row r="168" ht="26.25" customHeight="1" x14ac:dyDescent="0.25"/>
    <row r="169" ht="26.25" customHeight="1" x14ac:dyDescent="0.25"/>
    <row r="170" ht="26.25" customHeight="1" x14ac:dyDescent="0.25"/>
    <row r="171" ht="26.25" customHeight="1" x14ac:dyDescent="0.25"/>
    <row r="172" ht="26.25" customHeight="1" x14ac:dyDescent="0.25"/>
    <row r="173" ht="26.25" customHeight="1" x14ac:dyDescent="0.25"/>
    <row r="174" ht="26.25" customHeight="1" x14ac:dyDescent="0.25"/>
    <row r="175" ht="26.25" customHeight="1" x14ac:dyDescent="0.25"/>
    <row r="176" ht="26.25" customHeight="1" x14ac:dyDescent="0.25"/>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26.25" customHeight="1" x14ac:dyDescent="0.25"/>
    <row r="192" ht="26.25" customHeight="1" x14ac:dyDescent="0.25"/>
    <row r="193" ht="26.25" customHeight="1" x14ac:dyDescent="0.25"/>
    <row r="194" ht="26.25" customHeight="1" x14ac:dyDescent="0.25"/>
    <row r="195" ht="26.25" customHeight="1" x14ac:dyDescent="0.25"/>
    <row r="196" ht="26.25" customHeight="1" x14ac:dyDescent="0.25"/>
    <row r="197" ht="26.25" customHeight="1" x14ac:dyDescent="0.25"/>
    <row r="198" ht="26.25" customHeight="1" x14ac:dyDescent="0.25"/>
    <row r="199" ht="26.25" customHeight="1" x14ac:dyDescent="0.25"/>
    <row r="200" ht="26.25" customHeight="1" x14ac:dyDescent="0.25"/>
    <row r="201" ht="26.25" customHeight="1" x14ac:dyDescent="0.25"/>
    <row r="202" ht="26.25" customHeight="1" x14ac:dyDescent="0.25"/>
    <row r="203" ht="26.25" customHeight="1" x14ac:dyDescent="0.25"/>
    <row r="204" ht="26.25" customHeight="1" x14ac:dyDescent="0.25"/>
    <row r="205" ht="26.25" customHeight="1" x14ac:dyDescent="0.25"/>
    <row r="206" ht="26.25" customHeight="1" x14ac:dyDescent="0.25"/>
    <row r="207" ht="26.25" customHeight="1" x14ac:dyDescent="0.25"/>
    <row r="208" ht="26.25" customHeight="1" x14ac:dyDescent="0.25"/>
    <row r="209" ht="26.25" customHeight="1" x14ac:dyDescent="0.25"/>
    <row r="210" ht="26.25" customHeight="1" x14ac:dyDescent="0.25"/>
    <row r="211" ht="26.25" customHeight="1" x14ac:dyDescent="0.25"/>
    <row r="212" ht="26.25" customHeight="1" x14ac:dyDescent="0.25"/>
    <row r="213" ht="26.25" customHeight="1" x14ac:dyDescent="0.25"/>
    <row r="214" ht="26.25" customHeight="1" x14ac:dyDescent="0.25"/>
    <row r="215" ht="26.25" customHeight="1" x14ac:dyDescent="0.25"/>
    <row r="216" ht="26.25" customHeight="1" x14ac:dyDescent="0.25"/>
    <row r="217" ht="26.25" customHeight="1" x14ac:dyDescent="0.25"/>
    <row r="218" ht="26.25" customHeight="1" x14ac:dyDescent="0.25"/>
    <row r="219" ht="26.25" customHeight="1" x14ac:dyDescent="0.25"/>
    <row r="220" ht="26.25" customHeight="1" x14ac:dyDescent="0.25"/>
    <row r="221" ht="26.25" customHeight="1" x14ac:dyDescent="0.25"/>
    <row r="222" ht="26.25" customHeight="1" x14ac:dyDescent="0.25"/>
    <row r="223" ht="26.25" customHeight="1" x14ac:dyDescent="0.25"/>
    <row r="224" ht="26.25" customHeight="1" x14ac:dyDescent="0.25"/>
    <row r="225" ht="26.25" customHeight="1" x14ac:dyDescent="0.25"/>
    <row r="226" ht="26.25" customHeight="1" x14ac:dyDescent="0.25"/>
    <row r="227" ht="26.25" customHeight="1" x14ac:dyDescent="0.25"/>
    <row r="228" ht="26.25" customHeight="1" x14ac:dyDescent="0.25"/>
    <row r="229" ht="26.25" customHeight="1" x14ac:dyDescent="0.25"/>
    <row r="230" ht="26.25" customHeight="1" x14ac:dyDescent="0.25"/>
    <row r="231" ht="26.25" customHeight="1" x14ac:dyDescent="0.25"/>
    <row r="232" ht="26.25" customHeight="1" x14ac:dyDescent="0.25"/>
    <row r="233" ht="26.25" customHeight="1" x14ac:dyDescent="0.25"/>
    <row r="234" ht="26.25" customHeight="1" x14ac:dyDescent="0.25"/>
    <row r="235" ht="26.25" customHeight="1" x14ac:dyDescent="0.25"/>
    <row r="236" ht="26.25" customHeight="1" x14ac:dyDescent="0.25"/>
    <row r="237" ht="26.25" customHeight="1" x14ac:dyDescent="0.25"/>
    <row r="238" ht="26.25" customHeight="1" x14ac:dyDescent="0.25"/>
    <row r="239" ht="26.25" customHeight="1" x14ac:dyDescent="0.25"/>
    <row r="240" ht="26.25" customHeight="1" x14ac:dyDescent="0.25"/>
    <row r="241" ht="26.25" customHeight="1" x14ac:dyDescent="0.25"/>
    <row r="242" ht="26.25" customHeight="1" x14ac:dyDescent="0.25"/>
    <row r="243" ht="26.25" customHeight="1" x14ac:dyDescent="0.25"/>
    <row r="244" ht="26.25" customHeight="1" x14ac:dyDescent="0.25"/>
    <row r="245" ht="26.25" customHeight="1" x14ac:dyDescent="0.25"/>
    <row r="246" ht="26.25" customHeight="1" x14ac:dyDescent="0.25"/>
    <row r="247" ht="26.25" customHeight="1" x14ac:dyDescent="0.25"/>
    <row r="248" ht="26.25" customHeight="1" x14ac:dyDescent="0.25"/>
    <row r="249" ht="26.25" customHeight="1" x14ac:dyDescent="0.25"/>
    <row r="250" ht="26.25" customHeight="1" x14ac:dyDescent="0.25"/>
    <row r="251" ht="26.25" customHeight="1" x14ac:dyDescent="0.25"/>
    <row r="252" ht="26.25" customHeight="1" x14ac:dyDescent="0.25"/>
  </sheetData>
  <autoFilter ref="A5:AK50"/>
  <mergeCells count="20">
    <mergeCell ref="B1:P1"/>
    <mergeCell ref="G4:G5"/>
    <mergeCell ref="H4:H5"/>
    <mergeCell ref="I4:I5"/>
    <mergeCell ref="J4:J5"/>
    <mergeCell ref="K4:K5"/>
    <mergeCell ref="L4:L5"/>
    <mergeCell ref="M4:X4"/>
    <mergeCell ref="C4:C5"/>
    <mergeCell ref="B4:B5"/>
    <mergeCell ref="A4:A5"/>
    <mergeCell ref="B2:AB2"/>
    <mergeCell ref="B3:AB3"/>
    <mergeCell ref="Z4:Z5"/>
    <mergeCell ref="AA4:AA5"/>
    <mergeCell ref="AB4:AB5"/>
    <mergeCell ref="F4:F5"/>
    <mergeCell ref="E4:E5"/>
    <mergeCell ref="D4:D5"/>
    <mergeCell ref="Y4:Y5"/>
  </mergeCells>
  <conditionalFormatting sqref="O8">
    <cfRule type="cellIs" dxfId="98" priority="140" operator="greaterThanOrEqual">
      <formula>100%</formula>
    </cfRule>
    <cfRule type="cellIs" dxfId="97" priority="141" operator="lessThan">
      <formula>1</formula>
    </cfRule>
  </conditionalFormatting>
  <conditionalFormatting sqref="O9:O11 Q19 N7 V7 O6 R6 U6 X6">
    <cfRule type="cellIs" dxfId="96" priority="138" operator="equal">
      <formula>1</formula>
    </cfRule>
    <cfRule type="cellIs" dxfId="95" priority="139" operator="equal">
      <formula>0</formula>
    </cfRule>
  </conditionalFormatting>
  <conditionalFormatting sqref="T29">
    <cfRule type="cellIs" dxfId="94" priority="131" operator="between">
      <formula>0.7</formula>
      <formula>1</formula>
    </cfRule>
    <cfRule type="cellIs" dxfId="93" priority="132" operator="between">
      <formula>0.4</formula>
      <formula>0.69</formula>
    </cfRule>
    <cfRule type="cellIs" dxfId="92" priority="133" operator="lessThanOrEqual">
      <formula>0.39</formula>
    </cfRule>
  </conditionalFormatting>
  <conditionalFormatting sqref="U31">
    <cfRule type="cellIs" dxfId="91" priority="128" operator="between">
      <formula>0.7</formula>
      <formula>1</formula>
    </cfRule>
    <cfRule type="cellIs" dxfId="90" priority="129" operator="between">
      <formula>0.4</formula>
      <formula>0.69</formula>
    </cfRule>
    <cfRule type="cellIs" dxfId="89" priority="130" operator="lessThanOrEqual">
      <formula>0.39</formula>
    </cfRule>
  </conditionalFormatting>
  <conditionalFormatting sqref="U31">
    <cfRule type="cellIs" dxfId="88" priority="125" operator="between">
      <formula>0.7</formula>
      <formula>1</formula>
    </cfRule>
    <cfRule type="cellIs" dxfId="87" priority="126" operator="between">
      <formula>0.4</formula>
      <formula>0.69</formula>
    </cfRule>
    <cfRule type="cellIs" dxfId="86" priority="127" operator="lessThanOrEqual">
      <formula>0.39</formula>
    </cfRule>
  </conditionalFormatting>
  <conditionalFormatting sqref="T34">
    <cfRule type="cellIs" dxfId="85" priority="122" operator="between">
      <formula>0.7</formula>
      <formula>1</formula>
    </cfRule>
    <cfRule type="cellIs" dxfId="84" priority="123" operator="between">
      <formula>0.4</formula>
      <formula>0.69</formula>
    </cfRule>
    <cfRule type="cellIs" dxfId="83" priority="124" operator="lessThanOrEqual">
      <formula>0.39</formula>
    </cfRule>
  </conditionalFormatting>
  <conditionalFormatting sqref="T34">
    <cfRule type="cellIs" dxfId="82" priority="119" operator="between">
      <formula>0.7</formula>
      <formula>1</formula>
    </cfRule>
    <cfRule type="cellIs" dxfId="81" priority="120" operator="between">
      <formula>0.4</formula>
      <formula>0.69</formula>
    </cfRule>
    <cfRule type="cellIs" dxfId="80" priority="121" operator="lessThanOrEqual">
      <formula>0.39</formula>
    </cfRule>
  </conditionalFormatting>
  <conditionalFormatting sqref="T35">
    <cfRule type="cellIs" dxfId="79" priority="116" operator="between">
      <formula>0.7</formula>
      <formula>1</formula>
    </cfRule>
    <cfRule type="cellIs" dxfId="78" priority="117" operator="between">
      <formula>0.4</formula>
      <formula>0.69</formula>
    </cfRule>
    <cfRule type="cellIs" dxfId="77" priority="118" operator="lessThanOrEqual">
      <formula>0.39</formula>
    </cfRule>
  </conditionalFormatting>
  <conditionalFormatting sqref="T35">
    <cfRule type="cellIs" dxfId="76" priority="113" operator="between">
      <formula>0.7</formula>
      <formula>1</formula>
    </cfRule>
    <cfRule type="cellIs" dxfId="75" priority="114" operator="between">
      <formula>0.4</formula>
      <formula>0.69</formula>
    </cfRule>
    <cfRule type="cellIs" dxfId="74" priority="115" operator="lessThanOrEqual">
      <formula>0.39</formula>
    </cfRule>
  </conditionalFormatting>
  <conditionalFormatting sqref="U36">
    <cfRule type="cellIs" dxfId="73" priority="110" operator="between">
      <formula>0.7</formula>
      <formula>1</formula>
    </cfRule>
    <cfRule type="cellIs" dxfId="72" priority="111" operator="between">
      <formula>0.4</formula>
      <formula>0.69</formula>
    </cfRule>
    <cfRule type="cellIs" dxfId="71" priority="112" operator="lessThanOrEqual">
      <formula>0.39</formula>
    </cfRule>
  </conditionalFormatting>
  <conditionalFormatting sqref="U36">
    <cfRule type="cellIs" dxfId="70" priority="107" operator="between">
      <formula>0.7</formula>
      <formula>1</formula>
    </cfRule>
    <cfRule type="cellIs" dxfId="69" priority="108" operator="between">
      <formula>0.4</formula>
      <formula>0.69</formula>
    </cfRule>
    <cfRule type="cellIs" dxfId="68" priority="109" operator="lessThanOrEqual">
      <formula>0.39</formula>
    </cfRule>
  </conditionalFormatting>
  <conditionalFormatting sqref="U44">
    <cfRule type="cellIs" dxfId="67" priority="101" operator="greaterThanOrEqual">
      <formula>100%</formula>
    </cfRule>
    <cfRule type="cellIs" dxfId="66" priority="102" operator="between">
      <formula>0.4</formula>
      <formula>0.99</formula>
    </cfRule>
    <cfRule type="cellIs" dxfId="65" priority="103" operator="lessThanOrEqual">
      <formula>0.39</formula>
    </cfRule>
  </conditionalFormatting>
  <conditionalFormatting sqref="T40">
    <cfRule type="cellIs" dxfId="64" priority="98" operator="greaterThanOrEqual">
      <formula>100%</formula>
    </cfRule>
    <cfRule type="cellIs" dxfId="63" priority="99" operator="between">
      <formula>0.4</formula>
      <formula>0.99</formula>
    </cfRule>
    <cfRule type="cellIs" dxfId="62" priority="100" operator="lessThanOrEqual">
      <formula>0.39</formula>
    </cfRule>
  </conditionalFormatting>
  <conditionalFormatting sqref="U42">
    <cfRule type="cellIs" dxfId="61" priority="95" operator="greaterThanOrEqual">
      <formula>100%</formula>
    </cfRule>
    <cfRule type="cellIs" dxfId="60" priority="96" operator="between">
      <formula>0.4</formula>
      <formula>0.99</formula>
    </cfRule>
    <cfRule type="cellIs" dxfId="59" priority="97" operator="lessThanOrEqual">
      <formula>0.39</formula>
    </cfRule>
  </conditionalFormatting>
  <conditionalFormatting sqref="U47">
    <cfRule type="cellIs" dxfId="58" priority="92" operator="greaterThanOrEqual">
      <formula>100%</formula>
    </cfRule>
    <cfRule type="cellIs" dxfId="57" priority="93" operator="between">
      <formula>0.4</formula>
      <formula>0.99</formula>
    </cfRule>
    <cfRule type="cellIs" dxfId="56" priority="94" operator="lessThanOrEqual">
      <formula>0.39</formula>
    </cfRule>
  </conditionalFormatting>
  <conditionalFormatting sqref="V49">
    <cfRule type="cellIs" dxfId="55" priority="89" operator="greaterThanOrEqual">
      <formula>100%</formula>
    </cfRule>
    <cfRule type="cellIs" dxfId="54" priority="90" operator="between">
      <formula>0.4</formula>
      <formula>0.99</formula>
    </cfRule>
    <cfRule type="cellIs" dxfId="53" priority="91" operator="lessThanOrEqual">
      <formula>0.39</formula>
    </cfRule>
  </conditionalFormatting>
  <conditionalFormatting sqref="P13 Q20:R20">
    <cfRule type="cellIs" dxfId="52" priority="86" operator="greaterThanOrEqual">
      <formula>1</formula>
    </cfRule>
    <cfRule type="cellIs" dxfId="51" priority="87" operator="between">
      <formula>0.71</formula>
      <formula>0.99</formula>
    </cfRule>
    <cfRule type="cellIs" dxfId="50" priority="88" operator="lessThanOrEqual">
      <formula>0.7</formula>
    </cfRule>
  </conditionalFormatting>
  <conditionalFormatting sqref="P21:X21">
    <cfRule type="cellIs" dxfId="49" priority="80" operator="greaterThanOrEqual">
      <formula>1</formula>
    </cfRule>
    <cfRule type="cellIs" dxfId="48" priority="81" operator="between">
      <formula>0.71</formula>
      <formula>0.99</formula>
    </cfRule>
    <cfRule type="cellIs" dxfId="47" priority="82" operator="lessThanOrEqual">
      <formula>0.7</formula>
    </cfRule>
  </conditionalFormatting>
  <conditionalFormatting sqref="S22:S23">
    <cfRule type="cellIs" dxfId="46" priority="77" operator="greaterThanOrEqual">
      <formula>1</formula>
    </cfRule>
    <cfRule type="cellIs" dxfId="45" priority="78" operator="between">
      <formula>0.71</formula>
      <formula>0.99</formula>
    </cfRule>
    <cfRule type="cellIs" dxfId="44" priority="79" operator="lessThanOrEqual">
      <formula>0.7</formula>
    </cfRule>
  </conditionalFormatting>
  <conditionalFormatting sqref="T24:T25">
    <cfRule type="cellIs" dxfId="43" priority="74" operator="greaterThanOrEqual">
      <formula>1</formula>
    </cfRule>
    <cfRule type="cellIs" dxfId="42" priority="75" operator="between">
      <formula>0.71</formula>
      <formula>0.99</formula>
    </cfRule>
    <cfRule type="cellIs" dxfId="41" priority="76" operator="lessThanOrEqual">
      <formula>0.7</formula>
    </cfRule>
  </conditionalFormatting>
  <conditionalFormatting sqref="S26:S27">
    <cfRule type="cellIs" dxfId="40" priority="71" operator="greaterThanOrEqual">
      <formula>1</formula>
    </cfRule>
    <cfRule type="cellIs" dxfId="39" priority="72" operator="between">
      <formula>0.71</formula>
      <formula>0.99</formula>
    </cfRule>
    <cfRule type="cellIs" dxfId="38" priority="73" operator="lessThanOrEqual">
      <formula>0.7</formula>
    </cfRule>
  </conditionalFormatting>
  <conditionalFormatting sqref="X27">
    <cfRule type="cellIs" dxfId="37" priority="68" operator="greaterThanOrEqual">
      <formula>1</formula>
    </cfRule>
    <cfRule type="cellIs" dxfId="36" priority="69" operator="between">
      <formula>0.71</formula>
      <formula>0.99</formula>
    </cfRule>
    <cfRule type="cellIs" dxfId="35" priority="70" operator="lessThanOrEqual">
      <formula>0.7</formula>
    </cfRule>
  </conditionalFormatting>
  <conditionalFormatting sqref="P14 P17 T17 X17">
    <cfRule type="cellIs" dxfId="34" priority="66" operator="greaterThanOrEqual">
      <formula>1</formula>
    </cfRule>
    <cfRule type="cellIs" dxfId="33" priority="67" operator="lessThanOrEqual">
      <formula>99</formula>
    </cfRule>
  </conditionalFormatting>
  <conditionalFormatting sqref="V32">
    <cfRule type="cellIs" dxfId="32" priority="47" operator="equal">
      <formula>2</formula>
    </cfRule>
    <cfRule type="cellIs" dxfId="31" priority="48" operator="equal">
      <formula>1</formula>
    </cfRule>
    <cfRule type="cellIs" dxfId="30" priority="49" operator="equal">
      <formula>0</formula>
    </cfRule>
  </conditionalFormatting>
  <conditionalFormatting sqref="P12 P15:P18">
    <cfRule type="cellIs" dxfId="29" priority="35" operator="greaterThanOrEqual">
      <formula>1</formula>
    </cfRule>
    <cfRule type="cellIs" dxfId="28" priority="36" operator="equal">
      <formula>0</formula>
    </cfRule>
  </conditionalFormatting>
  <conditionalFormatting sqref="T28">
    <cfRule type="cellIs" dxfId="27" priority="29" operator="greaterThanOrEqual">
      <formula>1</formula>
    </cfRule>
    <cfRule type="cellIs" dxfId="26" priority="30" operator="equal">
      <formula>0</formula>
    </cfRule>
  </conditionalFormatting>
  <conditionalFormatting sqref="U30">
    <cfRule type="cellIs" dxfId="25" priority="27" operator="greaterThanOrEqual">
      <formula>1</formula>
    </cfRule>
    <cfRule type="cellIs" dxfId="24" priority="28" operator="equal">
      <formula>0</formula>
    </cfRule>
  </conditionalFormatting>
  <conditionalFormatting sqref="W33">
    <cfRule type="cellIs" dxfId="23" priority="25" operator="greaterThanOrEqual">
      <formula>1</formula>
    </cfRule>
    <cfRule type="cellIs" dxfId="22" priority="26" operator="equal">
      <formula>0</formula>
    </cfRule>
  </conditionalFormatting>
  <conditionalFormatting sqref="U37:U39">
    <cfRule type="cellIs" dxfId="21" priority="23" operator="greaterThanOrEqual">
      <formula>1</formula>
    </cfRule>
    <cfRule type="cellIs" dxfId="20" priority="24" operator="equal">
      <formula>0</formula>
    </cfRule>
  </conditionalFormatting>
  <conditionalFormatting sqref="T41">
    <cfRule type="cellIs" dxfId="19" priority="21" operator="greaterThanOrEqual">
      <formula>1</formula>
    </cfRule>
    <cfRule type="cellIs" dxfId="18" priority="22" operator="equal">
      <formula>0</formula>
    </cfRule>
  </conditionalFormatting>
  <conditionalFormatting sqref="U43:U46">
    <cfRule type="cellIs" dxfId="17" priority="19" operator="greaterThanOrEqual">
      <formula>1</formula>
    </cfRule>
    <cfRule type="cellIs" dxfId="16" priority="20" operator="equal">
      <formula>0</formula>
    </cfRule>
  </conditionalFormatting>
  <conditionalFormatting sqref="V48">
    <cfRule type="cellIs" dxfId="15" priority="17" operator="greaterThanOrEqual">
      <formula>1</formula>
    </cfRule>
    <cfRule type="cellIs" dxfId="14" priority="18" operator="equal">
      <formula>0</formula>
    </cfRule>
  </conditionalFormatting>
  <conditionalFormatting sqref="X50">
    <cfRule type="cellIs" dxfId="13" priority="15" operator="greaterThanOrEqual">
      <formula>1</formula>
    </cfRule>
    <cfRule type="cellIs" dxfId="12" priority="16" operator="equal">
      <formula>0</formula>
    </cfRule>
  </conditionalFormatting>
  <conditionalFormatting sqref="U34">
    <cfRule type="cellIs" dxfId="11" priority="10" operator="between">
      <formula>0.7</formula>
      <formula>1</formula>
    </cfRule>
    <cfRule type="cellIs" dxfId="10" priority="11" operator="between">
      <formula>0.4</formula>
      <formula>0.69</formula>
    </cfRule>
    <cfRule type="cellIs" dxfId="9" priority="12" operator="lessThanOrEqual">
      <formula>0.39</formula>
    </cfRule>
  </conditionalFormatting>
  <conditionalFormatting sqref="U34">
    <cfRule type="cellIs" dxfId="8" priority="7" operator="between">
      <formula>0.7</formula>
      <formula>1</formula>
    </cfRule>
    <cfRule type="cellIs" dxfId="7" priority="8" operator="between">
      <formula>0.4</formula>
      <formula>0.69</formula>
    </cfRule>
    <cfRule type="cellIs" dxfId="6" priority="9" operator="lessThanOrEqual">
      <formula>0.39</formula>
    </cfRule>
  </conditionalFormatting>
  <conditionalFormatting sqref="U35">
    <cfRule type="cellIs" dxfId="5" priority="4" operator="between">
      <formula>0.7</formula>
      <formula>1</formula>
    </cfRule>
    <cfRule type="cellIs" dxfId="4" priority="5" operator="between">
      <formula>0.4</formula>
      <formula>0.69</formula>
    </cfRule>
    <cfRule type="cellIs" dxfId="3" priority="6" operator="lessThanOrEqual">
      <formula>0.39</formula>
    </cfRule>
  </conditionalFormatting>
  <conditionalFormatting sqref="U35">
    <cfRule type="cellIs" dxfId="2" priority="1" operator="between">
      <formula>0.7</formula>
      <formula>1</formula>
    </cfRule>
    <cfRule type="cellIs" dxfId="1" priority="2" operator="between">
      <formula>0.4</formula>
      <formula>0.69</formula>
    </cfRule>
    <cfRule type="cellIs" dxfId="0" priority="3" operator="lessThanOrEqual">
      <formula>0.39</formula>
    </cfRule>
  </conditionalFormatting>
  <dataValidations count="4">
    <dataValidation type="list" allowBlank="1" showInputMessage="1" showErrorMessage="1" sqref="A6:A50">
      <formula1>PREGUNTA</formula1>
    </dataValidation>
    <dataValidation type="list" allowBlank="1" showInputMessage="1" showErrorMessage="1" sqref="E6:E50">
      <formula1>PROGRAMAS</formula1>
    </dataValidation>
    <dataValidation type="list" allowBlank="1" showInputMessage="1" showErrorMessage="1" sqref="F6:F50">
      <formula1>$F$107:$F$123</formula1>
    </dataValidation>
    <dataValidation type="list" allowBlank="1" showInputMessage="1" showErrorMessage="1" sqref="D6:D50">
      <formula1>$D$107:$D$145</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topLeftCell="A16" workbookViewId="0">
      <selection activeCell="B24" sqref="B24"/>
    </sheetView>
  </sheetViews>
  <sheetFormatPr baseColWidth="10" defaultRowHeight="15" x14ac:dyDescent="0.25"/>
  <cols>
    <col min="1" max="1" width="38.85546875" customWidth="1"/>
    <col min="2" max="2" width="65" customWidth="1"/>
  </cols>
  <sheetData>
    <row r="1" spans="1:2" ht="30" x14ac:dyDescent="0.25">
      <c r="A1" s="52" t="s">
        <v>6</v>
      </c>
      <c r="B1" s="1" t="s">
        <v>7</v>
      </c>
    </row>
    <row r="2" spans="1:2" x14ac:dyDescent="0.25">
      <c r="A2" s="53"/>
      <c r="B2" s="1" t="s">
        <v>8</v>
      </c>
    </row>
    <row r="3" spans="1:2" ht="30" x14ac:dyDescent="0.25">
      <c r="A3" s="53"/>
      <c r="B3" s="1" t="s">
        <v>9</v>
      </c>
    </row>
    <row r="4" spans="1:2" ht="30" x14ac:dyDescent="0.25">
      <c r="A4" s="53"/>
      <c r="B4" s="1" t="s">
        <v>10</v>
      </c>
    </row>
    <row r="5" spans="1:2" ht="30" x14ac:dyDescent="0.25">
      <c r="A5" s="53"/>
      <c r="B5" s="1" t="s">
        <v>11</v>
      </c>
    </row>
    <row r="6" spans="1:2" ht="30" x14ac:dyDescent="0.25">
      <c r="A6" s="53"/>
      <c r="B6" s="1" t="s">
        <v>12</v>
      </c>
    </row>
    <row r="7" spans="1:2" ht="30" x14ac:dyDescent="0.25">
      <c r="A7" s="53"/>
      <c r="B7" s="1" t="s">
        <v>13</v>
      </c>
    </row>
    <row r="8" spans="1:2" x14ac:dyDescent="0.25">
      <c r="A8" s="53"/>
      <c r="B8" s="1" t="s">
        <v>14</v>
      </c>
    </row>
    <row r="9" spans="1:2" ht="30" x14ac:dyDescent="0.25">
      <c r="A9" s="53"/>
      <c r="B9" s="1" t="s">
        <v>15</v>
      </c>
    </row>
    <row r="10" spans="1:2" ht="45" x14ac:dyDescent="0.25">
      <c r="A10" s="54" t="s">
        <v>16</v>
      </c>
      <c r="B10" s="2" t="s">
        <v>17</v>
      </c>
    </row>
    <row r="11" spans="1:2" x14ac:dyDescent="0.25">
      <c r="A11" s="54"/>
      <c r="B11" s="2" t="s">
        <v>18</v>
      </c>
    </row>
    <row r="12" spans="1:2" x14ac:dyDescent="0.25">
      <c r="A12" s="54"/>
      <c r="B12" s="2" t="s">
        <v>19</v>
      </c>
    </row>
    <row r="13" spans="1:2" x14ac:dyDescent="0.25">
      <c r="A13" s="54"/>
      <c r="B13" s="2" t="s">
        <v>20</v>
      </c>
    </row>
    <row r="14" spans="1:2" x14ac:dyDescent="0.25">
      <c r="A14" s="54"/>
      <c r="B14" s="2" t="s">
        <v>21</v>
      </c>
    </row>
    <row r="15" spans="1:2" ht="45" x14ac:dyDescent="0.25">
      <c r="A15" s="54"/>
      <c r="B15" s="2" t="s">
        <v>22</v>
      </c>
    </row>
    <row r="16" spans="1:2" ht="30" x14ac:dyDescent="0.25">
      <c r="A16" s="54"/>
      <c r="B16" s="2" t="s">
        <v>13</v>
      </c>
    </row>
    <row r="17" spans="1:2" x14ac:dyDescent="0.25">
      <c r="A17" s="54"/>
      <c r="B17" s="2" t="s">
        <v>23</v>
      </c>
    </row>
    <row r="18" spans="1:2" ht="30" x14ac:dyDescent="0.25">
      <c r="A18" s="54"/>
      <c r="B18" s="2" t="s">
        <v>24</v>
      </c>
    </row>
    <row r="19" spans="1:2" x14ac:dyDescent="0.25">
      <c r="A19" s="54"/>
      <c r="B19" s="2" t="s">
        <v>25</v>
      </c>
    </row>
    <row r="20" spans="1:2" x14ac:dyDescent="0.25">
      <c r="A20" s="54"/>
      <c r="B20" s="2" t="s">
        <v>26</v>
      </c>
    </row>
    <row r="21" spans="1:2" x14ac:dyDescent="0.25">
      <c r="A21" s="55" t="s">
        <v>27</v>
      </c>
      <c r="B21" s="3" t="s">
        <v>28</v>
      </c>
    </row>
    <row r="22" spans="1:2" ht="45" x14ac:dyDescent="0.25">
      <c r="A22" s="55"/>
      <c r="B22" s="3" t="s">
        <v>29</v>
      </c>
    </row>
    <row r="23" spans="1:2" ht="30" x14ac:dyDescent="0.25">
      <c r="A23" s="55"/>
      <c r="B23" s="3" t="s">
        <v>30</v>
      </c>
    </row>
    <row r="24" spans="1:2" ht="30" x14ac:dyDescent="0.25">
      <c r="A24" s="55"/>
      <c r="B24" s="3" t="s">
        <v>31</v>
      </c>
    </row>
    <row r="25" spans="1:2" ht="75" x14ac:dyDescent="0.25">
      <c r="A25" s="55"/>
      <c r="B25" s="3" t="s">
        <v>32</v>
      </c>
    </row>
    <row r="26" spans="1:2" x14ac:dyDescent="0.25">
      <c r="A26" s="55"/>
      <c r="B26" s="31" t="s">
        <v>366</v>
      </c>
    </row>
    <row r="27" spans="1:2" ht="30" x14ac:dyDescent="0.25">
      <c r="A27" s="55"/>
      <c r="B27" s="3" t="s">
        <v>34</v>
      </c>
    </row>
    <row r="28" spans="1:2" ht="45" x14ac:dyDescent="0.25">
      <c r="A28" s="55"/>
      <c r="B28" s="3" t="s">
        <v>35</v>
      </c>
    </row>
    <row r="29" spans="1:2" ht="30" x14ac:dyDescent="0.25">
      <c r="A29" s="55"/>
      <c r="B29" s="3" t="s">
        <v>36</v>
      </c>
    </row>
    <row r="30" spans="1:2" x14ac:dyDescent="0.25">
      <c r="A30" s="56" t="s">
        <v>37</v>
      </c>
      <c r="B30" s="4" t="s">
        <v>38</v>
      </c>
    </row>
    <row r="31" spans="1:2" ht="45" x14ac:dyDescent="0.25">
      <c r="A31" s="56"/>
      <c r="B31" s="4" t="s">
        <v>39</v>
      </c>
    </row>
    <row r="32" spans="1:2" ht="30" x14ac:dyDescent="0.25">
      <c r="A32" s="56"/>
      <c r="B32" s="4" t="s">
        <v>40</v>
      </c>
    </row>
    <row r="33" spans="1:2" ht="30" x14ac:dyDescent="0.25">
      <c r="A33" s="56"/>
      <c r="B33" s="4" t="s">
        <v>41</v>
      </c>
    </row>
    <row r="34" spans="1:2" x14ac:dyDescent="0.25">
      <c r="A34" s="56"/>
      <c r="B34" s="4" t="s">
        <v>42</v>
      </c>
    </row>
    <row r="35" spans="1:2" ht="30" x14ac:dyDescent="0.25">
      <c r="A35" s="56"/>
      <c r="B35" s="4" t="s">
        <v>13</v>
      </c>
    </row>
    <row r="36" spans="1:2" x14ac:dyDescent="0.25">
      <c r="A36" s="56"/>
      <c r="B36" s="4" t="s">
        <v>43</v>
      </c>
    </row>
    <row r="37" spans="1:2" ht="45" x14ac:dyDescent="0.25">
      <c r="A37" s="56"/>
      <c r="B37" s="4" t="s">
        <v>44</v>
      </c>
    </row>
    <row r="38" spans="1:2" x14ac:dyDescent="0.25">
      <c r="A38" s="56"/>
      <c r="B38" s="4" t="s">
        <v>45</v>
      </c>
    </row>
    <row r="39" spans="1:2" ht="45" x14ac:dyDescent="0.25">
      <c r="A39" s="56"/>
      <c r="B39" s="4" t="s">
        <v>46</v>
      </c>
    </row>
  </sheetData>
  <mergeCells count="4">
    <mergeCell ref="A1:A9"/>
    <mergeCell ref="A10:A20"/>
    <mergeCell ref="A21:A29"/>
    <mergeCell ref="A30:A3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A11" sqref="A11"/>
    </sheetView>
  </sheetViews>
  <sheetFormatPr baseColWidth="10" defaultRowHeight="15" x14ac:dyDescent="0.25"/>
  <cols>
    <col min="1" max="1" width="45" style="5" customWidth="1"/>
    <col min="2" max="3" width="11.42578125" style="5"/>
    <col min="4" max="4" width="64.5703125" style="5" customWidth="1"/>
  </cols>
  <sheetData>
    <row r="1" spans="1:6" x14ac:dyDescent="0.25">
      <c r="A1" s="5" t="s">
        <v>0</v>
      </c>
      <c r="B1" s="5" t="s">
        <v>77</v>
      </c>
      <c r="C1" s="5" t="s">
        <v>78</v>
      </c>
      <c r="D1" s="5" t="s">
        <v>79</v>
      </c>
      <c r="E1" s="5" t="s">
        <v>4</v>
      </c>
      <c r="F1" s="5" t="s">
        <v>5</v>
      </c>
    </row>
    <row r="2" spans="1:6" ht="30" customHeight="1" x14ac:dyDescent="0.25">
      <c r="A2" s="5" t="s">
        <v>48</v>
      </c>
      <c r="B2" s="5" t="s">
        <v>51</v>
      </c>
      <c r="C2" s="6" t="s">
        <v>6</v>
      </c>
      <c r="D2" s="6" t="s">
        <v>7</v>
      </c>
      <c r="E2" s="5" t="s">
        <v>55</v>
      </c>
      <c r="F2" s="5" t="s">
        <v>56</v>
      </c>
    </row>
    <row r="3" spans="1:6" ht="30" customHeight="1" x14ac:dyDescent="0.25">
      <c r="A3" s="5" t="s">
        <v>49</v>
      </c>
      <c r="B3" s="5" t="s">
        <v>52</v>
      </c>
      <c r="C3" s="7" t="s">
        <v>16</v>
      </c>
      <c r="D3" s="6" t="s">
        <v>8</v>
      </c>
      <c r="E3" s="5" t="s">
        <v>57</v>
      </c>
      <c r="F3" s="5" t="s">
        <v>58</v>
      </c>
    </row>
    <row r="4" spans="1:6" ht="30" customHeight="1" x14ac:dyDescent="0.25">
      <c r="A4" s="5" t="s">
        <v>47</v>
      </c>
      <c r="B4" s="5" t="s">
        <v>53</v>
      </c>
      <c r="C4" s="8" t="s">
        <v>27</v>
      </c>
      <c r="D4" s="6" t="s">
        <v>9</v>
      </c>
      <c r="E4" s="5" t="s">
        <v>59</v>
      </c>
      <c r="F4" s="5" t="s">
        <v>60</v>
      </c>
    </row>
    <row r="5" spans="1:6" ht="30" customHeight="1" x14ac:dyDescent="0.25">
      <c r="A5" s="5" t="s">
        <v>50</v>
      </c>
      <c r="B5" s="5" t="s">
        <v>54</v>
      </c>
      <c r="C5" s="9" t="s">
        <v>37</v>
      </c>
      <c r="D5" s="6" t="s">
        <v>10</v>
      </c>
      <c r="E5" s="5" t="s">
        <v>61</v>
      </c>
      <c r="F5" s="5" t="s">
        <v>62</v>
      </c>
    </row>
    <row r="6" spans="1:6" ht="30" customHeight="1" x14ac:dyDescent="0.25">
      <c r="D6" s="6" t="s">
        <v>11</v>
      </c>
      <c r="E6" s="5" t="s">
        <v>63</v>
      </c>
      <c r="F6" s="5" t="s">
        <v>64</v>
      </c>
    </row>
    <row r="7" spans="1:6" ht="30" customHeight="1" x14ac:dyDescent="0.25">
      <c r="D7" s="6" t="s">
        <v>12</v>
      </c>
      <c r="E7" s="5"/>
      <c r="F7" s="5" t="s">
        <v>65</v>
      </c>
    </row>
    <row r="8" spans="1:6" ht="30" customHeight="1" x14ac:dyDescent="0.25">
      <c r="D8" s="6" t="s">
        <v>13</v>
      </c>
      <c r="E8" s="5"/>
      <c r="F8" s="5" t="s">
        <v>66</v>
      </c>
    </row>
    <row r="9" spans="1:6" ht="30" customHeight="1" x14ac:dyDescent="0.25">
      <c r="D9" s="6" t="s">
        <v>14</v>
      </c>
      <c r="E9" s="5"/>
      <c r="F9" s="5" t="s">
        <v>67</v>
      </c>
    </row>
    <row r="10" spans="1:6" ht="30" customHeight="1" x14ac:dyDescent="0.25">
      <c r="D10" s="6" t="s">
        <v>15</v>
      </c>
      <c r="E10" s="5"/>
      <c r="F10" s="5" t="s">
        <v>68</v>
      </c>
    </row>
    <row r="11" spans="1:6" ht="30" customHeight="1" x14ac:dyDescent="0.25">
      <c r="D11" s="7" t="s">
        <v>17</v>
      </c>
      <c r="E11" s="5"/>
      <c r="F11" s="5" t="s">
        <v>69</v>
      </c>
    </row>
    <row r="12" spans="1:6" ht="30" customHeight="1" x14ac:dyDescent="0.25">
      <c r="D12" s="7" t="s">
        <v>18</v>
      </c>
      <c r="E12" s="5"/>
      <c r="F12" s="5" t="s">
        <v>70</v>
      </c>
    </row>
    <row r="13" spans="1:6" ht="30" customHeight="1" x14ac:dyDescent="0.25">
      <c r="D13" s="7" t="s">
        <v>19</v>
      </c>
      <c r="E13" s="5"/>
      <c r="F13" s="5" t="s">
        <v>71</v>
      </c>
    </row>
    <row r="14" spans="1:6" ht="30" customHeight="1" x14ac:dyDescent="0.25">
      <c r="D14" s="7" t="s">
        <v>20</v>
      </c>
      <c r="E14" s="5"/>
      <c r="F14" s="5" t="s">
        <v>72</v>
      </c>
    </row>
    <row r="15" spans="1:6" ht="30" customHeight="1" x14ac:dyDescent="0.25">
      <c r="D15" s="7" t="s">
        <v>21</v>
      </c>
      <c r="E15" s="5"/>
      <c r="F15" s="5" t="s">
        <v>73</v>
      </c>
    </row>
    <row r="16" spans="1:6" ht="30" customHeight="1" x14ac:dyDescent="0.25">
      <c r="D16" s="7" t="s">
        <v>22</v>
      </c>
      <c r="E16" s="5"/>
      <c r="F16" s="5" t="s">
        <v>74</v>
      </c>
    </row>
    <row r="17" spans="4:6" ht="30" customHeight="1" x14ac:dyDescent="0.25">
      <c r="D17" s="7" t="s">
        <v>13</v>
      </c>
      <c r="E17" s="5"/>
      <c r="F17" s="5" t="s">
        <v>75</v>
      </c>
    </row>
    <row r="18" spans="4:6" ht="30" customHeight="1" x14ac:dyDescent="0.25">
      <c r="D18" s="7" t="s">
        <v>23</v>
      </c>
      <c r="E18" s="5"/>
      <c r="F18" s="5" t="s">
        <v>76</v>
      </c>
    </row>
    <row r="19" spans="4:6" ht="30" customHeight="1" x14ac:dyDescent="0.25">
      <c r="D19" s="7" t="s">
        <v>24</v>
      </c>
      <c r="E19" s="5"/>
      <c r="F19" s="5"/>
    </row>
    <row r="20" spans="4:6" ht="30" customHeight="1" x14ac:dyDescent="0.25">
      <c r="D20" s="7" t="s">
        <v>25</v>
      </c>
      <c r="E20" s="5"/>
      <c r="F20" s="5"/>
    </row>
    <row r="21" spans="4:6" ht="30" customHeight="1" x14ac:dyDescent="0.25">
      <c r="D21" s="7" t="s">
        <v>26</v>
      </c>
      <c r="E21" s="5"/>
    </row>
    <row r="22" spans="4:6" ht="30" customHeight="1" x14ac:dyDescent="0.25">
      <c r="D22" s="8" t="s">
        <v>28</v>
      </c>
    </row>
    <row r="23" spans="4:6" ht="30" customHeight="1" x14ac:dyDescent="0.25">
      <c r="D23" s="8" t="s">
        <v>29</v>
      </c>
    </row>
    <row r="24" spans="4:6" ht="30" customHeight="1" x14ac:dyDescent="0.25">
      <c r="D24" s="8" t="s">
        <v>30</v>
      </c>
    </row>
    <row r="25" spans="4:6" ht="30" customHeight="1" x14ac:dyDescent="0.25">
      <c r="D25" s="8" t="s">
        <v>31</v>
      </c>
    </row>
    <row r="26" spans="4:6" ht="30" customHeight="1" x14ac:dyDescent="0.25">
      <c r="D26" s="8" t="s">
        <v>32</v>
      </c>
    </row>
    <row r="27" spans="4:6" ht="30" customHeight="1" x14ac:dyDescent="0.25">
      <c r="D27" s="8" t="s">
        <v>33</v>
      </c>
    </row>
    <row r="28" spans="4:6" ht="30" customHeight="1" x14ac:dyDescent="0.25">
      <c r="D28" s="8" t="s">
        <v>34</v>
      </c>
    </row>
    <row r="29" spans="4:6" ht="30" customHeight="1" x14ac:dyDescent="0.25">
      <c r="D29" s="8" t="s">
        <v>35</v>
      </c>
    </row>
    <row r="30" spans="4:6" ht="30" customHeight="1" x14ac:dyDescent="0.25">
      <c r="D30" s="8" t="s">
        <v>36</v>
      </c>
    </row>
    <row r="31" spans="4:6" ht="30" customHeight="1" x14ac:dyDescent="0.25">
      <c r="D31" s="9" t="s">
        <v>38</v>
      </c>
    </row>
    <row r="32" spans="4:6" ht="30" customHeight="1" x14ac:dyDescent="0.25">
      <c r="D32" s="9" t="s">
        <v>39</v>
      </c>
    </row>
    <row r="33" spans="4:4" ht="30" customHeight="1" x14ac:dyDescent="0.25">
      <c r="D33" s="9" t="s">
        <v>40</v>
      </c>
    </row>
    <row r="34" spans="4:4" ht="30" customHeight="1" x14ac:dyDescent="0.25">
      <c r="D34" s="9" t="s">
        <v>41</v>
      </c>
    </row>
    <row r="35" spans="4:4" ht="30" customHeight="1" x14ac:dyDescent="0.25">
      <c r="D35" s="9" t="s">
        <v>42</v>
      </c>
    </row>
    <row r="36" spans="4:4" ht="30" customHeight="1" x14ac:dyDescent="0.25">
      <c r="D36" s="9" t="s">
        <v>13</v>
      </c>
    </row>
    <row r="37" spans="4:4" ht="30" customHeight="1" x14ac:dyDescent="0.25">
      <c r="D37" s="9" t="s">
        <v>43</v>
      </c>
    </row>
    <row r="38" spans="4:4" ht="30" customHeight="1" x14ac:dyDescent="0.25">
      <c r="D38" s="9" t="s">
        <v>44</v>
      </c>
    </row>
    <row r="39" spans="4:4" ht="30" customHeight="1" x14ac:dyDescent="0.25">
      <c r="D39" s="9" t="s">
        <v>45</v>
      </c>
    </row>
    <row r="40" spans="4:4" ht="30" customHeight="1" x14ac:dyDescent="0.25">
      <c r="D40" s="9"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13</vt:i4>
      </vt:variant>
    </vt:vector>
  </HeadingPairs>
  <TitlesOfParts>
    <vt:vector size="16" baseType="lpstr">
      <vt:lpstr>MATRIZ</vt:lpstr>
      <vt:lpstr>PARA ESCOGER LÍNEA ESTRATÉGICA</vt:lpstr>
      <vt:lpstr>ESTRATEGIA</vt:lpstr>
      <vt:lpstr>APSS</vt:lpstr>
      <vt:lpstr>Desarrollar_de_manera_participativa_e_integral_la_prestación_de_la_atención_en_Salud_y_proyectos_de_salud_que_den_respuesta_a_las_necesidades_del_usuario__familia_y_comunidad.</vt:lpstr>
      <vt:lpstr>EJE</vt:lpstr>
      <vt:lpstr>Fomentar_una_política_para_el_desarrollo_integral_del_Recurso_Humano_y_actualizar_y_fortalecer_la_plataforma_tecnológica_gestionando_la_consolidación_de_un_Sistema_de_Información_Integrado_en_el_Hospital.</vt:lpstr>
      <vt:lpstr>Garantizar_la_implementación_de_los_sistemas_de_gestión_Integral_de_calidad_basado_en_el_usuario_y_su_seguridad.</vt:lpstr>
      <vt:lpstr>HS</vt:lpstr>
      <vt:lpstr>IMA</vt:lpstr>
      <vt:lpstr>Lograr_la_optimización_de_los_recursos_y_la_racionalización_del_gasto_garantizando_la_sostenibilidad_financiera_y_administrativa.</vt:lpstr>
      <vt:lpstr>MS</vt:lpstr>
      <vt:lpstr>OBJETIVOS</vt:lpstr>
      <vt:lpstr>PREGUNTA</vt:lpstr>
      <vt:lpstr>PROGRAMAS</vt:lpstr>
      <vt:lpstr>SFF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ILSY</dc:creator>
  <cp:lastModifiedBy>ILSY</cp:lastModifiedBy>
  <dcterms:created xsi:type="dcterms:W3CDTF">2016-06-08T15:31:42Z</dcterms:created>
  <dcterms:modified xsi:type="dcterms:W3CDTF">2016-12-15T15:33:56Z</dcterms:modified>
</cp:coreProperties>
</file>