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user\Documents\SEGUIMIENTO POA\"/>
    </mc:Choice>
  </mc:AlternateContent>
  <xr:revisionPtr revIDLastSave="0" documentId="13_ncr:1_{C387941C-CD23-4021-A717-24E0D683854F}" xr6:coauthVersionLast="45" xr6:coauthVersionMax="45" xr10:uidLastSave="{00000000-0000-0000-0000-000000000000}"/>
  <bookViews>
    <workbookView xWindow="-120" yWindow="-120" windowWidth="20730" windowHeight="11160" xr2:uid="{3F5CE641-D936-4351-A9BF-0AA8D8EF249C}"/>
  </bookViews>
  <sheets>
    <sheet name="Hoja1" sheetId="1" r:id="rId1"/>
  </sheets>
  <externalReferences>
    <externalReference r:id="rId2"/>
  </externalReferenc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88" i="1" l="1"/>
  <c r="AC3" i="1" l="1"/>
  <c r="AC261" i="1"/>
  <c r="AC260" i="1"/>
  <c r="AC259" i="1"/>
  <c r="AC258" i="1"/>
  <c r="AC257" i="1"/>
  <c r="AC256" i="1"/>
  <c r="AC255" i="1"/>
  <c r="AC254" i="1"/>
  <c r="AC253" i="1"/>
  <c r="AC252" i="1"/>
  <c r="AC251" i="1"/>
  <c r="AC250" i="1"/>
  <c r="AC249" i="1"/>
  <c r="AC248" i="1"/>
  <c r="AC247" i="1"/>
  <c r="AC246" i="1"/>
  <c r="AC245" i="1"/>
  <c r="AC244" i="1"/>
  <c r="AC243" i="1"/>
  <c r="AC242" i="1"/>
  <c r="AC241" i="1"/>
  <c r="AC240" i="1"/>
  <c r="AC239" i="1"/>
  <c r="AC238" i="1"/>
  <c r="AC237" i="1"/>
  <c r="AC236" i="1"/>
  <c r="AC235" i="1"/>
  <c r="AC234" i="1"/>
  <c r="AC233" i="1"/>
  <c r="AC232" i="1"/>
  <c r="AC231" i="1"/>
  <c r="AC230" i="1"/>
  <c r="AC229" i="1"/>
  <c r="AC228" i="1"/>
  <c r="AC227" i="1"/>
  <c r="AC226" i="1"/>
  <c r="AC225" i="1"/>
  <c r="AC224" i="1"/>
  <c r="AC223" i="1"/>
  <c r="AC222" i="1"/>
  <c r="AC221" i="1"/>
  <c r="AC220" i="1"/>
  <c r="AC219" i="1"/>
  <c r="AC218" i="1"/>
  <c r="AC217" i="1"/>
  <c r="AC216" i="1"/>
  <c r="AC215" i="1"/>
  <c r="AC214" i="1"/>
  <c r="AC213" i="1"/>
  <c r="AC212" i="1"/>
  <c r="AC211" i="1"/>
  <c r="AC210" i="1"/>
  <c r="AC209" i="1"/>
  <c r="AC208" i="1"/>
  <c r="AC207" i="1"/>
  <c r="AC206" i="1"/>
  <c r="AC205" i="1"/>
  <c r="AC204" i="1"/>
  <c r="AC203" i="1"/>
  <c r="AC202" i="1"/>
  <c r="AC201" i="1"/>
  <c r="AC200" i="1"/>
  <c r="AC199" i="1"/>
  <c r="AC198" i="1"/>
  <c r="AC197" i="1"/>
  <c r="AC196" i="1"/>
  <c r="AC195" i="1"/>
  <c r="AC194" i="1"/>
  <c r="AC193" i="1"/>
  <c r="AC192" i="1"/>
  <c r="AC191" i="1"/>
  <c r="AC190" i="1"/>
  <c r="AC189" i="1"/>
  <c r="AC188" i="1"/>
  <c r="AC187" i="1"/>
  <c r="AC186" i="1"/>
  <c r="AC185" i="1"/>
  <c r="AC184" i="1"/>
  <c r="AC183" i="1"/>
  <c r="AC182" i="1"/>
  <c r="AC181" i="1"/>
  <c r="AC180" i="1"/>
  <c r="AC179" i="1"/>
  <c r="AC178" i="1"/>
  <c r="AC177" i="1"/>
  <c r="AC176" i="1"/>
  <c r="AC175" i="1"/>
  <c r="AC174" i="1"/>
  <c r="AC173" i="1"/>
  <c r="AC172" i="1"/>
  <c r="AC171" i="1"/>
  <c r="AC170" i="1"/>
  <c r="AC169" i="1"/>
  <c r="AC168" i="1"/>
  <c r="AC167" i="1"/>
  <c r="AC166" i="1"/>
  <c r="AC165" i="1"/>
  <c r="AC164" i="1"/>
  <c r="AC163" i="1"/>
  <c r="AC162" i="1"/>
  <c r="AC161" i="1"/>
  <c r="AC160" i="1"/>
  <c r="AC159" i="1"/>
  <c r="AC158" i="1"/>
  <c r="AC157" i="1"/>
  <c r="AC156" i="1"/>
  <c r="AC155" i="1"/>
  <c r="AC154" i="1"/>
  <c r="AC153" i="1"/>
  <c r="AC152" i="1"/>
  <c r="AC151" i="1"/>
  <c r="AC150" i="1"/>
  <c r="AC149" i="1"/>
  <c r="AC148" i="1"/>
  <c r="AC147" i="1"/>
  <c r="AC146" i="1"/>
  <c r="AC145" i="1"/>
  <c r="AC144" i="1"/>
  <c r="AC143" i="1"/>
  <c r="AC142" i="1"/>
  <c r="AC141" i="1"/>
  <c r="AC140" i="1"/>
  <c r="AC139" i="1"/>
  <c r="AC138" i="1"/>
  <c r="AC137" i="1"/>
  <c r="AC136" i="1"/>
  <c r="AC135" i="1"/>
  <c r="AC134" i="1"/>
  <c r="AC133" i="1"/>
  <c r="AC132" i="1"/>
  <c r="AC131" i="1"/>
  <c r="AC130" i="1"/>
  <c r="AC129" i="1"/>
  <c r="AC128" i="1"/>
  <c r="AC127" i="1"/>
  <c r="AC126" i="1"/>
  <c r="AC125" i="1"/>
  <c r="AC124" i="1"/>
  <c r="AC123" i="1"/>
  <c r="AC122" i="1"/>
  <c r="AC121" i="1"/>
  <c r="AC120" i="1"/>
  <c r="AC119" i="1"/>
  <c r="AC118" i="1"/>
  <c r="AC117" i="1"/>
  <c r="AC116" i="1"/>
  <c r="AC115" i="1"/>
  <c r="AC114" i="1"/>
  <c r="AC113" i="1"/>
  <c r="AC112" i="1"/>
  <c r="AC111" i="1"/>
  <c r="AC110" i="1"/>
  <c r="AC109" i="1"/>
  <c r="AC108" i="1"/>
  <c r="AC107" i="1"/>
  <c r="AC106" i="1"/>
  <c r="AC105" i="1"/>
  <c r="AC104" i="1"/>
  <c r="AC103" i="1"/>
  <c r="AC102" i="1"/>
  <c r="AC101" i="1"/>
  <c r="AC100" i="1"/>
  <c r="AC99" i="1"/>
  <c r="AC98" i="1"/>
  <c r="AC97" i="1"/>
  <c r="AC96" i="1"/>
  <c r="AC95" i="1"/>
  <c r="AC94" i="1"/>
  <c r="AC93" i="1"/>
  <c r="AC92" i="1"/>
  <c r="AC91" i="1"/>
  <c r="AC90" i="1"/>
  <c r="AC89" i="1"/>
  <c r="AC87" i="1"/>
  <c r="AC86" i="1"/>
  <c r="AC85" i="1"/>
  <c r="AC84" i="1"/>
  <c r="AC83" i="1"/>
  <c r="AC82" i="1"/>
  <c r="AC81" i="1"/>
  <c r="AC80" i="1"/>
  <c r="AC79" i="1"/>
  <c r="AC78" i="1"/>
  <c r="AC77" i="1"/>
  <c r="AC76" i="1"/>
  <c r="AC75" i="1"/>
  <c r="AC74" i="1"/>
  <c r="AC73" i="1"/>
  <c r="AC72" i="1"/>
  <c r="AC71" i="1"/>
  <c r="AC70" i="1"/>
  <c r="AC69" i="1"/>
  <c r="AC68" i="1"/>
  <c r="AC67" i="1"/>
  <c r="AC66" i="1"/>
  <c r="AC65" i="1"/>
  <c r="AC64" i="1"/>
  <c r="AC63" i="1"/>
  <c r="AC62" i="1"/>
  <c r="AC61" i="1"/>
  <c r="AC60" i="1"/>
  <c r="AC59" i="1"/>
  <c r="AC58" i="1"/>
  <c r="AC57" i="1"/>
  <c r="AC56" i="1"/>
  <c r="AC55" i="1"/>
  <c r="AC54" i="1"/>
  <c r="AC53" i="1"/>
  <c r="AC52" i="1"/>
  <c r="AC51" i="1"/>
  <c r="AC50" i="1"/>
  <c r="AC49" i="1"/>
  <c r="AC48" i="1"/>
  <c r="AC47" i="1"/>
  <c r="AC46" i="1"/>
  <c r="AC45" i="1"/>
  <c r="AC44" i="1"/>
  <c r="AC43" i="1"/>
  <c r="AC42" i="1"/>
  <c r="AC41" i="1"/>
  <c r="AC40" i="1"/>
  <c r="AC39" i="1"/>
  <c r="AC38" i="1"/>
  <c r="AC37" i="1"/>
  <c r="AC36" i="1"/>
  <c r="AC35" i="1"/>
  <c r="AC34" i="1"/>
  <c r="AC33" i="1"/>
  <c r="AC32" i="1"/>
  <c r="AC31" i="1"/>
  <c r="AC30" i="1"/>
  <c r="AC29" i="1"/>
  <c r="AC28" i="1"/>
  <c r="AC27" i="1"/>
  <c r="AC26" i="1"/>
  <c r="AC25" i="1"/>
  <c r="AC24" i="1"/>
  <c r="AC23" i="1"/>
  <c r="AC22" i="1"/>
  <c r="AC21" i="1"/>
  <c r="AC20" i="1"/>
  <c r="AC19" i="1"/>
  <c r="AC18" i="1"/>
  <c r="AC17" i="1"/>
  <c r="AC16" i="1"/>
  <c r="AC15" i="1"/>
  <c r="AC14" i="1"/>
  <c r="AC13" i="1"/>
  <c r="AC12" i="1"/>
  <c r="AC11" i="1"/>
  <c r="AC10" i="1"/>
  <c r="AC9" i="1"/>
  <c r="AC8" i="1"/>
  <c r="AC7" i="1"/>
  <c r="AC6" i="1"/>
  <c r="AC5" i="1"/>
  <c r="AC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HP</author>
    <author>MONICA</author>
  </authors>
  <commentList>
    <comment ref="K5" authorId="0" shapeId="0" xr:uid="{1EC802DE-4E67-4405-BE3A-B9087274EB4F}">
      <text>
        <r>
          <rPr>
            <b/>
            <sz val="9"/>
            <color indexed="81"/>
            <rFont val="Tahoma"/>
            <family val="2"/>
          </rPr>
          <t>HP:</t>
        </r>
        <r>
          <rPr>
            <sz val="9"/>
            <color indexed="81"/>
            <rFont val="Tahoma"/>
            <family val="2"/>
          </rPr>
          <t xml:space="preserve">
Puede cambiar la normatividad a 10 semanas</t>
        </r>
      </text>
    </comment>
    <comment ref="K15" authorId="0" shapeId="0" xr:uid="{1CA3C7A1-5E51-43F2-AE99-A2120314E681}">
      <text>
        <r>
          <rPr>
            <sz val="9"/>
            <color indexed="81"/>
            <rFont val="Tahoma"/>
            <family val="2"/>
          </rPr>
          <t xml:space="preserve">3ra inasistencia después de las 2 primeros llamados a reprogramación por parte de call center
</t>
        </r>
      </text>
    </comment>
    <comment ref="M21" authorId="1" shapeId="0" xr:uid="{3E633761-26A9-4AC6-AC2C-243DCDBBA3B7}">
      <text>
        <r>
          <rPr>
            <b/>
            <sz val="9"/>
            <color indexed="81"/>
            <rFont val="Tahoma"/>
            <family val="2"/>
          </rPr>
          <t>MONICA:</t>
        </r>
        <r>
          <rPr>
            <sz val="9"/>
            <color indexed="81"/>
            <rFont val="Tahoma"/>
            <family val="2"/>
          </rPr>
          <t xml:space="preserve">
líder del área autoriza</t>
        </r>
      </text>
    </comment>
    <comment ref="K237" authorId="0" shapeId="0" xr:uid="{ADE2005F-8E03-4C42-A95D-259B16639DB8}">
      <text>
        <r>
          <rPr>
            <b/>
            <sz val="9"/>
            <color indexed="81"/>
            <rFont val="Tahoma"/>
            <family val="2"/>
          </rPr>
          <t>HP:</t>
        </r>
        <r>
          <rPr>
            <sz val="9"/>
            <color indexed="81"/>
            <rFont val="Tahoma"/>
            <family val="2"/>
          </rPr>
          <t xml:space="preserve">
URGENCIAS DARWIN RACEDO</t>
        </r>
      </text>
    </comment>
  </commentList>
</comments>
</file>

<file path=xl/sharedStrings.xml><?xml version="1.0" encoding="utf-8"?>
<sst xmlns="http://schemas.openxmlformats.org/spreadsheetml/2006/main" count="7148" uniqueCount="1155">
  <si>
    <t>PLAN OPERATIVO ANUAL 2020</t>
  </si>
  <si>
    <t>PROCESO</t>
  </si>
  <si>
    <t>AREA ESTRATEGICA</t>
  </si>
  <si>
    <t>PERSPECTIVA</t>
  </si>
  <si>
    <t>EJE ESTRATEGICO</t>
  </si>
  <si>
    <t>META EJE ESTRATEGICO</t>
  </si>
  <si>
    <t>OBJETIVO ESPECÍFICO</t>
  </si>
  <si>
    <t>META OBJETIVO ESPECÍFICO</t>
  </si>
  <si>
    <t>LÍNEA ESTRATÉGICA</t>
  </si>
  <si>
    <t>PROGRAMA</t>
  </si>
  <si>
    <t>PROYECTO</t>
  </si>
  <si>
    <t>ACTIVIDADES</t>
  </si>
  <si>
    <t>META DE LA ACTIVIDAD</t>
  </si>
  <si>
    <t>INDICADOR</t>
  </si>
  <si>
    <t>FÓRMULA DEL INDICADOR</t>
  </si>
  <si>
    <t>RANGOS DE MEDICIÓN</t>
  </si>
  <si>
    <t>FRECUENCIA DE MEDICIÓN DE LA ACTIVIDAD</t>
  </si>
  <si>
    <t>ENERO</t>
  </si>
  <si>
    <t>FEBRERO</t>
  </si>
  <si>
    <t>MARZO</t>
  </si>
  <si>
    <t>ABRIL</t>
  </si>
  <si>
    <t>MAYO</t>
  </si>
  <si>
    <t>JUNIO</t>
  </si>
  <si>
    <t>JULIO</t>
  </si>
  <si>
    <t>AGOSTO</t>
  </si>
  <si>
    <t>SEPTIEMBRE</t>
  </si>
  <si>
    <t>OCTUBRE</t>
  </si>
  <si>
    <t>NOVIEMBRE</t>
  </si>
  <si>
    <t>DICIEMBRE</t>
  </si>
  <si>
    <t>%  DE CUMPLIMIENTO</t>
  </si>
  <si>
    <t>Promoción y mantenimiento de la salud-Grupos de riesgos y eventos específicos</t>
  </si>
  <si>
    <t>Gestión Dirección y Gerencia</t>
  </si>
  <si>
    <t>Perspectiva Procesos Internos</t>
  </si>
  <si>
    <t>Contribuir al mejoramiento continuo de la institución a través de acciones que fortalezcan la capacidad administrativa, el desempeño institucional y facilitar la gestión de los recursos del Hospital</t>
  </si>
  <si>
    <t>Cumplir con el 90% de las actividades proyectadas en los programas y proyectos asistenciales.</t>
  </si>
  <si>
    <t>Implementar una Matriz de Indicadores de Gestión institucional que permita el monitoreo periódico e integral de la ESE</t>
  </si>
  <si>
    <t>Implementar una Matriz de Indicadores de Gestión institucional que permita el monitoreo periódico e integral de la ESE en un 50%</t>
  </si>
  <si>
    <t>Realización de evaluación continua de la productividad versus la capacidad física instalada para los programas de detección temprana y protección específica para evaluar y diagnosticar los inconvenientes que generan las disminución de la productividad para desarrollar acciones de mejora que busquen alcanzar la efectividad de los programas</t>
  </si>
  <si>
    <t>Rutas integrales de atención en salud</t>
  </si>
  <si>
    <t>Educación para la salud</t>
  </si>
  <si>
    <t>Brindar educación para la salud a individuos (padres o cuidadores), familia y grupal de acuerdo a los ciclos de vida y a la RIA PMIS y grupos de riesgos (Materno perinatal)</t>
  </si>
  <si>
    <t>Cumplir con el 90% de actividades programadas</t>
  </si>
  <si>
    <t>Porcentaje de cumplimiento</t>
  </si>
  <si>
    <t>Numero de actividades educativas para la salud realizadas/ total de actividades educativas para la salud programadas*100</t>
  </si>
  <si>
    <t>Rojo: ≤79%
Amarillo: 80% - 99%
Verde: 100%</t>
  </si>
  <si>
    <t>MENSUAL</t>
  </si>
  <si>
    <t>-</t>
  </si>
  <si>
    <t>Gestión Científica Asistencial</t>
  </si>
  <si>
    <t>Perspectiva Servicios</t>
  </si>
  <si>
    <t>Liderar a nivel departamental la aplicación del modelo de atención (MIA) buscando un equilibrio entre la seguridad del paciente y la Humanización de los servicios de salud</t>
  </si>
  <si>
    <t>Proporción de gestantes captadas antes de la semana 12 de gestación</t>
  </si>
  <si>
    <t>Proporción de gestantes captadas antes de la semana 12 de gestación superior o igual al 0,85</t>
  </si>
  <si>
    <t>fortalecimiento de la estrategia del plan de búsqueda de gestante para lograr la captación temprana de la gestante al ingreso del programa de control prenatal a fin de impactar positivamente las tasas de morbimortalidad maternas evitables.</t>
  </si>
  <si>
    <t>Ruta de atención materno-perinatal</t>
  </si>
  <si>
    <t>Captación de las gestantes sin atención para el cuidado prenatal para el ingreso a la RIA Materno perinatal a través del personal extramural de los programas PAI, PIC, Call Center, Agentes Educativos en Salud</t>
  </si>
  <si>
    <t>Programar el 90% de las gestantes captadas a la atención para el control prenatal primera consulta</t>
  </si>
  <si>
    <t>Numero de gestantes inscritas halladas del Plan de Búsqueda de Gestantes/Total de gestantes halladas en el Plan de búsqueda*100</t>
  </si>
  <si>
    <t>Plan de Gestión Gerencial</t>
  </si>
  <si>
    <t>Captación temprana antes de la semana 12 de las gestantes sin atención para el cuidado prenatal para el ingreso a la RIA Materno perinatal a través del personal extramural de los programas PAI, PIC, Call Center, Agentes Educativos en Salud</t>
  </si>
  <si>
    <t>Captación de un 85% del total de gestante inscritas antes de las 12 semanas de gestación</t>
  </si>
  <si>
    <t>Porcentaje de gestantes captadas antes de las 12 semanas</t>
  </si>
  <si>
    <t>Numero de mujeres gestantes a quienes se les realizó por lo menos una valoración médica y se inscribieron en el Programa de Control Prenatal a más tardar en la semana 12 de gestación/Total de mujeres gestantes identificadas*100</t>
  </si>
  <si>
    <t>Rojo: ≤0,64%
Amarillo: 0,65% - 0,84%
Verde: ≥0,85%</t>
  </si>
  <si>
    <t>Administrativa y Financiera</t>
  </si>
  <si>
    <t>Perspectiva Financiera</t>
  </si>
  <si>
    <t>Monitorear de manera eficiente el cumplimiento integral de las medidas en indicadores del PSFF</t>
  </si>
  <si>
    <t xml:space="preserve">Los ingresos reconocidos estén por encima de los gastos comprometidos y generar excedentes
</t>
  </si>
  <si>
    <t>Establecer una herramienta de medición que permita monitorear cada una de las medidas del PSFF garantizando el cumplimiento integral de las mismas</t>
  </si>
  <si>
    <t>Establecer una herramienta de medición que permita monitorear cada una de las medidas del PSFF garantizando el cumplimiento integral de las mismas en un 70%</t>
  </si>
  <si>
    <t xml:space="preserve">Programa de Saneamiento Fiscal y Financiero </t>
  </si>
  <si>
    <t>Saneamiento Fiscal y Financiero</t>
  </si>
  <si>
    <t>Realizar la evaluación de productividad por enfermera de PMIS Vs Capacidad física instalada</t>
  </si>
  <si>
    <t>Cumplimento del 90% de Actividades Programadas</t>
  </si>
  <si>
    <t>Porcentaje de Cumplimiento de Productividad de PMIS enfermera</t>
  </si>
  <si>
    <t>Numero de atenciones de PMIS realizadas/Total de atenciones de PMIS programadas*100</t>
  </si>
  <si>
    <t>Rojo: ≤49%
Amarillo: 50% -89%
Verde: ≥80%</t>
  </si>
  <si>
    <t>Realizar la evaluación de productividad por medico de PMIS Vs Capacidad física instalada</t>
  </si>
  <si>
    <t xml:space="preserve">Porcentaje de Cumplimiento de Productividad de PMIS por medico </t>
  </si>
  <si>
    <t>Rojo: ≤49%
Amarillo: 50% -79%
Verde: ≥80%</t>
  </si>
  <si>
    <t>Realizar la evaluación de productividad por medico de riesgo especifico Vs Capacidad física instalada</t>
  </si>
  <si>
    <t>Porcentaje de Cumplimiento de Productividad riesgo especifico por medico de atención para el cuidado prenatal</t>
  </si>
  <si>
    <t>Numero de atenciones de riesgo especifico para el cuidado prenatal realizadas/Total de atenciones de riesgo específico para el cuidado prenatal programadas*100</t>
  </si>
  <si>
    <t>Realizar la evaluación de productividad por ginecólogos para maternidad de riesgo especifico Vs Capacidad física instalada</t>
  </si>
  <si>
    <t>Porcentaje de Cumplimiento de Productividad de riesgo especifico por ginecología</t>
  </si>
  <si>
    <t>Numero de atenciones de ginecología por riesgo especifico realizadas/Total de atenciones de ginecología por riesgo especifico programadas*100</t>
  </si>
  <si>
    <t>Rojo: &gt;49%
Amarillo: 50% -79%
Verde: ≤80%</t>
  </si>
  <si>
    <t>Tecnología e innovación, sistema de la información, crecimiento y desarrollo de R.R.H.H</t>
  </si>
  <si>
    <t>Contribuir al logro de la visión institucional a través de los servicios de tecnología, comunicación y estadísticas, por medio de estrategias de innovación y capacitación a nuestro de colaboradores</t>
  </si>
  <si>
    <t>Implementar un Sistema de Información Hospitalario</t>
  </si>
  <si>
    <t>Documentar e implementar el Sistema de Información integral de ESE , el cual incluya todas fuentes de información y tecnologías con que cuenta la ESE</t>
  </si>
  <si>
    <t>Documentar e implementar el Sistema de Información integral de ESE , el cual incluya todas fuentes de información y tecnologías con que cuenta la ESE en un 50%</t>
  </si>
  <si>
    <t>Realización de evaluación continua del programa de detección temprana de las alteraciones del embarazo para evaluar y diagnosticar el riesgo obstétrico de las gestantes atendidas en el programa de control prenatal para determinar las variables trazadoras que causan la morbimortalidad materna para generar una intervención adecuada por parte del asegurador y la E.S.E.</t>
  </si>
  <si>
    <t>Programa Registro De Información Institucional (R.I.I)</t>
  </si>
  <si>
    <t>Sistema de información</t>
  </si>
  <si>
    <t>Reporte de las Gestantes de alto riesgo a sus respectivas Aseguradoras para dar cumplimiento a la circular 016 de Maternidad Segura</t>
  </si>
  <si>
    <t>Reportar del 100% de las Gestantes de Alto Riesgo Obstétrico de acuerdo al formato institucional</t>
  </si>
  <si>
    <t>Porcentaje de Cumplimiento del reporte mensual de gestante de alto riesgo enviado a la Aseguradora.</t>
  </si>
  <si>
    <t>Numero de gestantes de alto riesgo obstétrico reportado/Total de gestantes de alto riesgo obstétrico atendidas para el cuidado prenatal*100</t>
  </si>
  <si>
    <t>Reporte de casos especiales de gestantes a sus respectivas Aseguradoras del riesgo</t>
  </si>
  <si>
    <t>Reportar el 100% de los casos especiales de las gestantes a sus Aseguradoras del riesgo</t>
  </si>
  <si>
    <t>Numero de gestantes con casos especiales reportadas/Total de gestantes con casos especiales atendidas para el cuidado prenatal*100</t>
  </si>
  <si>
    <t>Evaluación de la demanda efectiva realizada por la EPS como Asegurador del riesgo</t>
  </si>
  <si>
    <t>Reportar el 100% de la demanda efectiva a las EPS como Aseguradoras del riesgo</t>
  </si>
  <si>
    <t>Numero de demandas efectivas enviadas a las EPS/Numero de demandas efectivas*100</t>
  </si>
  <si>
    <t>Reporte de la atención a las Gestantes según el anexo Técnico 0273 de 2019 a sus respectivas Aseguradoras para dar cumplimiento a la norma</t>
  </si>
  <si>
    <t>Reporte del 100% de las Gestantes de la atención a las Gestantes según el anexo Técnico 4725</t>
  </si>
  <si>
    <t>Numero reportes de la atención a las Gestantes según el anexo Técnico 4725/Total de gestantes atendidas*100</t>
  </si>
  <si>
    <t>Reporte de las atenciones de primera vez de los programas de PMIS, Riesgos Específicos según la Resolución 4505 de 2012 a sus respectivas Aseguradoras para dar cumplimiento a la norma</t>
  </si>
  <si>
    <t>Reporte del 100% de las atenciones de primera vez de los programas de PMIS, Riesgo Especifico (Materno perinatal) según la Resolución 4505 de 2012 a sus respectivas Aseguradoras para dar cumplimiento a la norma</t>
  </si>
  <si>
    <t>Porcentaje de Cumplimiento</t>
  </si>
  <si>
    <t>Numero de las atenciones por primera vez de PMIS, Riesgo Especifico reportadas/Total de atenciones de PMIS, Riesgo Especifico atendidas*100.</t>
  </si>
  <si>
    <t>fortalecimiento de la demanda inducida a través de agentes educativos en salud y medios de comunicación para aumentar la demanda de los servicios de P y P.</t>
  </si>
  <si>
    <t>Seguimiento a las Gestantes dispuestos de la tercera inasistencia a las atenciones para el cuidado prenatal</t>
  </si>
  <si>
    <t>Seguimiento al 100% de las Gestantes insistentes a las atenciones para el cuidado prenatal</t>
  </si>
  <si>
    <t>Porcentaje de Cumplimiento de seguimiento a las Gestantes insistentes</t>
  </si>
  <si>
    <t>Numero de las Gestantes insistentes con seguimiento a sus citas de control/Total de gestantes insistentes*100</t>
  </si>
  <si>
    <t>Rojo: ≤69%
Amarillo: 70% - 89%
Verde:90 %- 100%</t>
  </si>
  <si>
    <t>Ruta de promoción y mantenimiento de la salud</t>
  </si>
  <si>
    <t>Seguimiento a las usuarias de PMIS insistentes a sus citas de atención en salud</t>
  </si>
  <si>
    <t>Seguimiento al 100% de las usuarias de PMIS insistentes a sus citas de atención en salud</t>
  </si>
  <si>
    <t>Porcentaje de Cumplimiento de seguimiento a las usuarias de PMIS insistentes</t>
  </si>
  <si>
    <t>Numero de las usuarias de PMIS insistentes con seguimiento/Total de usuarias de PMIS insistentes*100</t>
  </si>
  <si>
    <t>Rojo: ≤69%
Amarillo: 70% - 89%
Verde: ≥90%</t>
  </si>
  <si>
    <t>Realizar actividades educativas a través de los servicios de salud amigables para adolescentes y jóvenes en  instituciones educativas del municipio para educar en los temas referentes SSR salud sexual y reproductiva.</t>
  </si>
  <si>
    <t xml:space="preserve">Desarrollar estrategias de educación, comunicación e información a través de la actividad de pares, jóvenes educando a jóvenes la cual se realiza de manera extramural en las diferentes instituciones educativas </t>
  </si>
  <si>
    <t xml:space="preserve">Cumplir con el 100% a la programación mensual de educación de la salud a través de estrategias de educación, información y comunicación por SSAAJ </t>
  </si>
  <si>
    <t>Numero de actividades realizadas</t>
  </si>
  <si>
    <t>Numero de actividades educativas realizadas/Total de actividades educativas programadas*100</t>
  </si>
  <si>
    <t>Rojo: &lt; 80%
Amarillo: 80% - 99%
Verde: 100%</t>
  </si>
  <si>
    <t>Captación de usuarios potenciales para la atención por las rutas PMIS y Riesgo Especifico</t>
  </si>
  <si>
    <t>100% Captación en las instituciones educativas y comunidad a través de la estrategia de SSAAJ</t>
  </si>
  <si>
    <t>Numero de captaciones</t>
  </si>
  <si>
    <t>Numero de pacientes atendidos en los centros de salud objeto SSAAJ/Numero de pacientes captados*100</t>
  </si>
  <si>
    <t>Realización de evaluación continua de la productividad versus la capacidad del talento humano  para los programas de protección específica(PAI) para evaluar y diagnosticar los inconvenientes que generan las disminución de la productividad para desarrollar acciones de mejora que busquen alcanzar la efectividad del programa</t>
  </si>
  <si>
    <t xml:space="preserve">Realización de la evaluación de productividad PAI por el talento humano contratado </t>
  </si>
  <si>
    <t xml:space="preserve">Cumplimiento del 95% de Actividades Programadas para el talento humano de vacunación </t>
  </si>
  <si>
    <t>Porcentaje de Cumplimiento de la Productividad de biológicos aplicados por el talento humano de vacunadoras</t>
  </si>
  <si>
    <t>Numero total de biológicos aplicados por el talento humano contratado en PAI/Total de biológicos programados según el total de vacunadoras contratadas*100</t>
  </si>
  <si>
    <t xml:space="preserve">Cumplir con el 90% de las metas propuestas en el plan de gestión de la ESE </t>
  </si>
  <si>
    <t>Levantar y monitorear el cumplimiento del plan de manejo de riesgos institucional de los procesos institucionales</t>
  </si>
  <si>
    <t>Levantar y monitorear el cumplimiento del plan de manejo de riesgos institucional de los procesos institucionales en un 60%</t>
  </si>
  <si>
    <t>Estrategia gestión del riesgo de corrupción</t>
  </si>
  <si>
    <t>Programa De Mejoramiento Continúo De La Gestión Institucional</t>
  </si>
  <si>
    <t>Plan Anticorrupción Y Atención Al Ciudadano</t>
  </si>
  <si>
    <t>Elaborar el mapa de gestión de riesgos del proceso</t>
  </si>
  <si>
    <t>Documentos generados</t>
  </si>
  <si>
    <t>Numero de mapas de gestión de riesgos generados/Numero de mapas de gestión de riesgos planificados*100</t>
  </si>
  <si>
    <t>ANUAL</t>
  </si>
  <si>
    <t>Almacén</t>
  </si>
  <si>
    <t>Rediseñar el manual de procesos y procedimientos de la ESE, para su posterior implementación, socialización y aplicación</t>
  </si>
  <si>
    <t>Rediseñar el 40 % de los manuales de procesos y procedimientos de la ESE, para su posterior implementación, socialización y aplicación</t>
  </si>
  <si>
    <t>Implementación instrumentos y herramientas de planificación, gestión y control de la entidad.</t>
  </si>
  <si>
    <t>Levantamiento Y Estandarización De Procesos Institucionales</t>
  </si>
  <si>
    <t>Gestionar la compra de los insumos solicitados por los centro de salud y las áreas Administrativas de la ESE</t>
  </si>
  <si>
    <t>Gestionar en un 90% los pedidos de necesidades de los centros y áreas administrativas de la ESE</t>
  </si>
  <si>
    <t>Numero de pedidos gestionados</t>
  </si>
  <si>
    <t>Numero de pedidos gestionados/Numero de pedidos realizados por los centros y las áreas administrativas de la ESE*100</t>
  </si>
  <si>
    <t>Rojo: 0-50%
Amarillo: 51- 99%
Verde: 100%</t>
  </si>
  <si>
    <t>Despachar los insumos solicitados por los centros y las áreas administrativas de la ESE.</t>
  </si>
  <si>
    <t>Despachar en un 90% los insumos solicitados por los centros y las áreas administrativas de la ESE.</t>
  </si>
  <si>
    <t>Numero de pedidos despachados</t>
  </si>
  <si>
    <t>Numero de pedidos despachados/Numero de pedidos realizados por los centros de salud y áreas administrativas de la ESE*100</t>
  </si>
  <si>
    <t>Rojo: 0-50%
Amarillo: 51- 89%
Verde: 90-100%</t>
  </si>
  <si>
    <t>Registrar las entradas y salidas de los insumos solicitados por los centro de salud y las áreas Administrativas.</t>
  </si>
  <si>
    <t>Registrar el 100% de las entradas y salidas de los insumos solicitados por los centro de salud y las áreas Administrativas.</t>
  </si>
  <si>
    <t>Registros realizados</t>
  </si>
  <si>
    <t>Numero de entradas y salidas registradas en el Kardex de almacén/Numero de entradas y salidas elaboradas en el almacén*100</t>
  </si>
  <si>
    <t>Elaborar el mapa de riesgos del proceso de almacén</t>
  </si>
  <si>
    <t>Numero de mapas de riesgo elaborados/Numero de mapas de riesgo planificados*100</t>
  </si>
  <si>
    <t>Estadísticas Hospitalarias</t>
  </si>
  <si>
    <t>Estandarización e integración de sistemas de información</t>
  </si>
  <si>
    <t>Realizar informe de Promoción y mantenimiento de la salud</t>
  </si>
  <si>
    <t>Consolidar la información dentro de los primeros 8 días hábiles de cada mes</t>
  </si>
  <si>
    <t>Porcentaje de cumplimiento de informes consolidados</t>
  </si>
  <si>
    <t>Numero de informes realizados/Numero de informes planificados*100</t>
  </si>
  <si>
    <t xml:space="preserve">Realizar informe del servicio de odontología </t>
  </si>
  <si>
    <t>Cumplimento del 100% de actividades programadas</t>
  </si>
  <si>
    <t>Realizar informe del servicio de consulta externa y urgencia</t>
  </si>
  <si>
    <t xml:space="preserve">Realizar informe de programas especiales y salud pública. </t>
  </si>
  <si>
    <t>Realizar informe de laboratorios y R-X</t>
  </si>
  <si>
    <t>Realizar seguimiento la información sobre los nacidos vivos y defunciones ingresados en la plataforma de Estadística vital RUAF pre- critica por parte de los coordinadores de los centros 13 de Junio y Ciudadela Metropolitana</t>
  </si>
  <si>
    <t>Porcentaje de cumplimiento de auditorias realizadas</t>
  </si>
  <si>
    <t>Numero de auditorias realizadas/Numero de auditorias planificadas*100</t>
  </si>
  <si>
    <t>Rojo: &lt; 75%
Amarillo: 76% - 89%
Verde: 90% - 100%</t>
  </si>
  <si>
    <t>Realizar informe trimestral de producción de acuerdo a la circular 2193</t>
  </si>
  <si>
    <t>Porcentaje de informes consolidados</t>
  </si>
  <si>
    <t>TRIMESTRAL</t>
  </si>
  <si>
    <t>Facturación</t>
  </si>
  <si>
    <t>Implementar un plan de acción para fortalecer el recaudo, que garantice la efectividad del recaudo frente a la facturación</t>
  </si>
  <si>
    <t>Disminuir la brecha entre lo recaudado sobre lo facturado</t>
  </si>
  <si>
    <t>Fortalecimiento del proceso de auditoria de facturación</t>
  </si>
  <si>
    <t>Verificar errores presentados por facturación en el reporteador</t>
  </si>
  <si>
    <t>Reducir el numero de anulaciones de facturación en el mes</t>
  </si>
  <si>
    <t>Porcentaje de errores encontrados en la facturación de atenciones</t>
  </si>
  <si>
    <t>Numero de errores encontrados/Total actividades facturadas*100</t>
  </si>
  <si>
    <t>Rojo: &gt;21%
Amarillo: 11% - 20%
Verde:0%- 10%</t>
  </si>
  <si>
    <t>Verificar la corrección de errores de facturación encontrados</t>
  </si>
  <si>
    <t>Corregir el 100% de los errores de facturación encontrados</t>
  </si>
  <si>
    <t>Porcentaje de errores corregidos</t>
  </si>
  <si>
    <t>Numero de errores corregidos /Numero total de errores encontrados*100</t>
  </si>
  <si>
    <t>Rojo: 0% - 79% 
Amarillo:80% -99%
Verde:100%</t>
  </si>
  <si>
    <t>Verificar que la liquidación de la factura este de acuerdo con la contratación</t>
  </si>
  <si>
    <t>Verificación del 100% de las facturas liquidadas</t>
  </si>
  <si>
    <t>Porcentaje de facturas liquidadas correctamente</t>
  </si>
  <si>
    <t>Numero de facturas liquidadas y verificadas/Numero total de facturas liquidadas*100</t>
  </si>
  <si>
    <t xml:space="preserve">Radicar oportunamente las facturas de las diferentes EPS </t>
  </si>
  <si>
    <t>Radicación del 100% de las facturas generadas</t>
  </si>
  <si>
    <t>Porcentaje de radicación de facturas generadas</t>
  </si>
  <si>
    <t>Numero de facturas radicas/Numero de facturas liquidadas*100</t>
  </si>
  <si>
    <t>Auditar las facturas previo al envío a las EAPB</t>
  </si>
  <si>
    <t>Auditar el total de eventos facturados previo al envío a las EAPB</t>
  </si>
  <si>
    <t>Porcentaje de eventos auditados</t>
  </si>
  <si>
    <t>Numero de eventos auditados/Total de eventos facturados*100</t>
  </si>
  <si>
    <t>Realizar informe de facturación en el marco del Plan de Saneamiento Fiscal y Financiero</t>
  </si>
  <si>
    <t>Realizar informe trimestral de facturación en el marco del Plan de Saneamiento Fiscal y Financiero</t>
  </si>
  <si>
    <t>Realización de Informes</t>
  </si>
  <si>
    <t>Hacer informe de facturación acorde a la contratación</t>
  </si>
  <si>
    <t>Realizar un informe mensual de facturación</t>
  </si>
  <si>
    <t>Reportar al área de TIC las necesidades de parametrización del software Asclepius para reducir los errores de facturación</t>
  </si>
  <si>
    <t>Reportar el 100% de necesidades de parametrización al área de TIC para reducir los errores de facturación.</t>
  </si>
  <si>
    <t>Porcentaje de errores reportados</t>
  </si>
  <si>
    <t>Numero de errores de parametrización reportados/Numero total de errores de parametrización encontrados*100</t>
  </si>
  <si>
    <t>Realizar informe de RIPS trimestral</t>
  </si>
  <si>
    <t>Rendir un informe de RIPS trimestralmente</t>
  </si>
  <si>
    <t>Financiera</t>
  </si>
  <si>
    <t>Conocer las necesidades por cada centro de costos</t>
  </si>
  <si>
    <t>Elaborar y aprobar el proyecto macro de presupuesto de la ESE</t>
  </si>
  <si>
    <t>Aprobación del Proyecto macro de presupuesto de la ESE</t>
  </si>
  <si>
    <t>Presupuesto aprobado 2020</t>
  </si>
  <si>
    <t>Numero de documentos elaborados y aprobados/Numero de documentos planificados*100</t>
  </si>
  <si>
    <t>Rojo: 0
verde: 1</t>
  </si>
  <si>
    <t>Realizar una eficiente planeación del presupuesto que permita garantizar una operación corriente adecuada</t>
  </si>
  <si>
    <t>Seguimiento a la ejecución presupuestal (Equilibrio Presupuestal)</t>
  </si>
  <si>
    <t>Realizar seguimiento mensual de las ejecuciones presupuestales de la ESE</t>
  </si>
  <si>
    <t>Seguimiento a la ejecución presupuestal</t>
  </si>
  <si>
    <t>Numero de actividades de seguimiento ejecutadas/Numero de actividades de seguimiento planificadas*100</t>
  </si>
  <si>
    <t>Rojo:&lt;0,80
Amarillo:0,80-0,99
Verde:&gt;1,00</t>
  </si>
  <si>
    <t xml:space="preserve">Reportar información financiera a la Contaduría General de la Republica </t>
  </si>
  <si>
    <t xml:space="preserve">Cargar oportunamente el reporte en la plataforma CGR presupuestal </t>
  </si>
  <si>
    <t>Numero de reportes cargados</t>
  </si>
  <si>
    <t>Numero de cargues realizados a tiempo/Numero de cargues planificados*100</t>
  </si>
  <si>
    <t>Rojo: 0
verde: envío oportuno</t>
  </si>
  <si>
    <t>Generar informes financieros trimestralmente</t>
  </si>
  <si>
    <t>Realizar cuatro informe informes financieros durante la vigencia</t>
  </si>
  <si>
    <t>Numero de informes trimestrales presentados</t>
  </si>
  <si>
    <t>Numero de informes presentados/Numero de informes planificados*100</t>
  </si>
  <si>
    <t xml:space="preserve">Rojo: No presentados
Verde: Presentados </t>
  </si>
  <si>
    <t xml:space="preserve">Generar unos estados financieros básicos (balance general y estados de resultados) razonables, que permitan evidenciar la situación financiera real de la ESE 
</t>
  </si>
  <si>
    <t>Depurar los saldos de cada cuenta contable registrada en los estados financieros</t>
  </si>
  <si>
    <t>Depurar el 100% de las cuentas contables</t>
  </si>
  <si>
    <t>Porcentaje de cuentas depuradas</t>
  </si>
  <si>
    <t>Numero de cuentas contables depuradas/Numero total de cuentas contables de los Estados Financieros*100</t>
  </si>
  <si>
    <t>Rojo:&lt;60
Amarillo:61-94
Verde:95-100</t>
  </si>
  <si>
    <t>SEMESTRAL</t>
  </si>
  <si>
    <t xml:space="preserve">Reportar CHIP contable presupuestal </t>
  </si>
  <si>
    <t xml:space="preserve">Cargar oportunamente el reporte en la plataforma CHIP </t>
  </si>
  <si>
    <t xml:space="preserve">Rojo: 0- No cumplimiento      Verde:1-Cumplimiento </t>
  </si>
  <si>
    <t xml:space="preserve">Seguimiento de los pasivos de la entidad </t>
  </si>
  <si>
    <t>Realizar seguimiento trimestral del estado de los pasivos de la ESE</t>
  </si>
  <si>
    <t>Seguimiento al estado de los pasivos</t>
  </si>
  <si>
    <t>Rojo &lt;10%    verde&gt;10%</t>
  </si>
  <si>
    <t>Seguimiento al recaudo total</t>
  </si>
  <si>
    <t>Realizar seguimiento trimestral del recaudo total de la ESE</t>
  </si>
  <si>
    <t>Seguimiento al recaudo total de la ESE</t>
  </si>
  <si>
    <t>Causar las cuentas por pagar de la institución</t>
  </si>
  <si>
    <t>causar el 100% de las cuentas radicadas</t>
  </si>
  <si>
    <t xml:space="preserve">Porcentaje de causaciones realizadas </t>
  </si>
  <si>
    <t>Numero de cuentas causadas/Numero total de cuentas radicadas*100</t>
  </si>
  <si>
    <t>Rojo: 0% - 59% 
Amarillo:60% -99%
Verde: 100%</t>
  </si>
  <si>
    <t xml:space="preserve">Pagar las obligaciones de acuerdo al recaudo por concepto de la prestación de servicios y otros ingresos
</t>
  </si>
  <si>
    <t>Elaborar los comprobantes de egresos del mes</t>
  </si>
  <si>
    <t>Elaboración de comprobantes egresos de los pagos</t>
  </si>
  <si>
    <t>Porcentaje comprobantes de egresos elaborados</t>
  </si>
  <si>
    <t>Numero de comprobantes de egresos elaborados/Numero de pagos realizados*100</t>
  </si>
  <si>
    <t>Rojo:0-59
Amarillo:60-99
Verde:100</t>
  </si>
  <si>
    <t xml:space="preserve">Realizar programación de pago de acuerdo a la cuentas por pagar radicadas en la institución </t>
  </si>
  <si>
    <t>Realizar la programación de pago de acuerdo a las cuentas radicadas</t>
  </si>
  <si>
    <t>Programación de pago</t>
  </si>
  <si>
    <t>Numero de programaciones realizadas/Numero de programaciones realizadas*100</t>
  </si>
  <si>
    <t>Rojo:0-59
Amarillo:60-94
Verde:95-100</t>
  </si>
  <si>
    <t>Verificar las cuentas por pagar físicas con sus respectivos soportes y validarlas en el sistema Asclepius previo al respectivo pago</t>
  </si>
  <si>
    <t>Realizar verificación de las cuentas radicadas en Admiarchi</t>
  </si>
  <si>
    <t>Verificación de las cuentas radicadas</t>
  </si>
  <si>
    <t xml:space="preserve">Numero de cuentas verificadas/Numero de cuentas radicadas en Admiarchi*100 </t>
  </si>
  <si>
    <t>Elaborar los comprobantes de ingresos del mes</t>
  </si>
  <si>
    <t>Elaboración de comprobantes ingresos de los pagos</t>
  </si>
  <si>
    <t>Porcentaje comprobantes de ingresos elaborados</t>
  </si>
  <si>
    <t>Numero de comprobantes de ingresos elaborados/Numero de ingresos registrados*100</t>
  </si>
  <si>
    <t xml:space="preserve">Depurar la cartera de la ESE para poder identificar claramente cuanto se tiene para financiar los pasivos de la empresa.
 </t>
  </si>
  <si>
    <t>Depurar los saldos de cartera conciliados con cada EPS en el software financiero</t>
  </si>
  <si>
    <t>Depurar el 100% de los saldos de cartera conciliados con cada EPS en el software financiero</t>
  </si>
  <si>
    <t>Porcentaje de saldos depurados</t>
  </si>
  <si>
    <t>Valor depurado en el software/Valor Total conciliado con las EPS*100</t>
  </si>
  <si>
    <t>Rojo: 0% - 79% 
Amarillo:80% -99%
Verde: 100%</t>
  </si>
  <si>
    <t xml:space="preserve">Reportar la circular 030 </t>
  </si>
  <si>
    <t>Realizar el cargue de información de la circular 030</t>
  </si>
  <si>
    <t>rojo: 0 - envió inoportuno 
verde: 1 -envió oportuno</t>
  </si>
  <si>
    <t xml:space="preserve">Depurar la cartera de la ESE para poder identificar claramente cuanto se tiene para financiar los pasivos de la empresa.
</t>
  </si>
  <si>
    <t>Seguimiento a la recuperación de la cartera de vigencias anteriores</t>
  </si>
  <si>
    <t>Fortalecer el recaudo de la cartera de vigencias anteriores</t>
  </si>
  <si>
    <t>Porcentaje de cartera de vigencias anteriores recuperadas</t>
  </si>
  <si>
    <t>Valor de vigencias anteriores recaudado/Valor total de vigencias anteriores a cierre 31 de diciembre del 2019*100</t>
  </si>
  <si>
    <t>Rojo: &lt;10%     Verde:&gt;10%</t>
  </si>
  <si>
    <t xml:space="preserve">Pagar las obligaciones de acuerdo al recaudo por concepto de salarios y prestaciones sociales </t>
  </si>
  <si>
    <t xml:space="preserve">Elaborar la nomina y demás liquidaciones de prestaciones de manera oportuna </t>
  </si>
  <si>
    <t>Remitir la nomina liquidada para su revisión y aprobación</t>
  </si>
  <si>
    <t>Nomina entregada</t>
  </si>
  <si>
    <t>Numero de nominas elaboradas y aprobadas/Numero de nominas planificadas*100</t>
  </si>
  <si>
    <t xml:space="preserve">Rojo: 0 - No cumplimiento     Verde: 1 - Cumplimiento </t>
  </si>
  <si>
    <t xml:space="preserve">Continuar con el proceso de saneamiento de pasivos el cual estará acorde a los recaudos de la empresa por venta de servicios y otros ingresos
</t>
  </si>
  <si>
    <t>Programa de Saneamiento Fiscal y Financiero</t>
  </si>
  <si>
    <t>Seguimiento y monitoreo a las metas propuestas para el área financiera dentro del PSFF</t>
  </si>
  <si>
    <t>Realizar el seguimiento y monitoreo a las metas propuestas para el área financiera dentro del PSFF</t>
  </si>
  <si>
    <t>Numero de seguimientos realizados</t>
  </si>
  <si>
    <t>Numero de seguimientos realizados/Numero de seguimientos planificados*100</t>
  </si>
  <si>
    <t>Implementación instrumentos y herramientas de gestión y control de la entidad</t>
  </si>
  <si>
    <t xml:space="preserve">Levantar los manuales de procesos y procedimientos de la unidad financiera </t>
  </si>
  <si>
    <t xml:space="preserve">Documentar e implementar los manuales de procesos y procedimientos </t>
  </si>
  <si>
    <t>Porcentajes de manuales de elaborados y aprobados</t>
  </si>
  <si>
    <t>Numero de manuales realizados y aprobados/Numero total de manuales planificados*100</t>
  </si>
  <si>
    <t>Rojo: 0% - 79% 
Amarillo:80% -95%
Verde: 96% - 100%</t>
  </si>
  <si>
    <t>Cumplir con la liquidación presentación y pago de las obligaciones tributarias - RETENCION EN LA FUENTE</t>
  </si>
  <si>
    <t>Cumplimiento oportuno con las obligaciones tributarias</t>
  </si>
  <si>
    <t>Porcentaje de liquidaciones pagadas</t>
  </si>
  <si>
    <t>Numero de liquidaciones pagadas/Numero total de liquidaciones planificas*100</t>
  </si>
  <si>
    <t>Rojo: presentación con sanción e interés     verde: presentación sin sanción e intereses</t>
  </si>
  <si>
    <t>Cumplir con la liquidación presentación y pago de las obligaciones tributarias - RETE ICA</t>
  </si>
  <si>
    <t>BIMENSUAL</t>
  </si>
  <si>
    <t>Elaborar mapa riesgos del proceso financiero</t>
  </si>
  <si>
    <t xml:space="preserve">Elaborar mapa riesgos del área financiera </t>
  </si>
  <si>
    <t>mapa de procesos elaborado</t>
  </si>
  <si>
    <t>Numero de mapas elaborados/Numero de mapas planificados*100</t>
  </si>
  <si>
    <t>Rojo: no elaborado  verde: elaborado</t>
  </si>
  <si>
    <t>Gestión Documental</t>
  </si>
  <si>
    <t>Implementación del Sistema de gestión documental</t>
  </si>
  <si>
    <t>Implementación del Sistema de gestión documental en un 50%</t>
  </si>
  <si>
    <t>Estandarización De Herramientas De Control, Evaluación Y Seguimiento</t>
  </si>
  <si>
    <t>Verificación de la información suministrada por el contratista referente a los aportes de seguridad social por parte del supervisor (establecido en el Plan de mejoramiento)</t>
  </si>
  <si>
    <t>Velar por el cumplimiento de los pagos a seguridad social por parte de los proveedores y contratistas</t>
  </si>
  <si>
    <t>Porcentaje de verificación de aportes</t>
  </si>
  <si>
    <t>Numero de verificaciones realizadas/Total de informes de supervisión solicitados*100</t>
  </si>
  <si>
    <t>evaluación del mapa de riesgo de gestión</t>
  </si>
  <si>
    <t>Elaborar, aprobar, publicar e implementar los instrumentos archivísticos</t>
  </si>
  <si>
    <t>Lograr la implementación del Plan de Gestión Documental de acuerdo a lo pactado en la Ley</t>
  </si>
  <si>
    <t>Implementación de instrumentos archivísticos</t>
  </si>
  <si>
    <t>Numero de actividades ejecutadas/Numero de actividades planificadas*100</t>
  </si>
  <si>
    <t>Rojo: 0% - 50%
Amarillo: 51% - 89%
Verde: 90% - 100%</t>
  </si>
  <si>
    <t>Elaborar el diagnostico del estado de la gestión documental en la ESE</t>
  </si>
  <si>
    <t>Establecer un punto de partida para la implementación del Plan de Gestión Documental de la ESE</t>
  </si>
  <si>
    <t>Autodiagnóstico</t>
  </si>
  <si>
    <t>Numero de autodiagnósticos realizados/Numero de autodiagnósticos planificados*100</t>
  </si>
  <si>
    <t>Rojo: 0= 0% 
verde:1= 100%</t>
  </si>
  <si>
    <t>Establecer la metodología para la planeación e implementación del PGD que defina alcance, objetivos, indicadores riesgos</t>
  </si>
  <si>
    <t>Establecer la metodología para la planeación e implementación del Plan de Gestión Documental</t>
  </si>
  <si>
    <t>Metodología para la planeación e implementación del PGD elaborada</t>
  </si>
  <si>
    <t>Numero de actividades ejecutas/Numero total de actividades planificadas*100</t>
  </si>
  <si>
    <t>Diseñar, implementar, adoptar, socializar y publicar los procesos de la Gestión Documental según Decreto 2609 de 2012</t>
  </si>
  <si>
    <t>Procesos levantados e implementados</t>
  </si>
  <si>
    <t>Numero de procesos publicados de GD/Numero de procesos de Gestión Documental levantados*100</t>
  </si>
  <si>
    <t>Elaborar cronograma de implementación del Plan de Gestión Documental</t>
  </si>
  <si>
    <t>Cronograma elaborado</t>
  </si>
  <si>
    <t>Numero de cronogramas elaborados/Numero total de cronogramas proyectados*100</t>
  </si>
  <si>
    <t>Planeación</t>
  </si>
  <si>
    <t>Socializar Plan de desarrollo Institucional</t>
  </si>
  <si>
    <t>Socializar a los líderes de procesos y coordinadores de los centro el PDI</t>
  </si>
  <si>
    <t>Socialización PDI</t>
  </si>
  <si>
    <t>Numero de líderes a los que se les realizó la socialización/Numero de líderes de las unidades y/o coordinaciones institucionales*100</t>
  </si>
  <si>
    <t xml:space="preserve">Rojo: 0% - 70%
Amarillo: 71% - 99%
Verde: 100% </t>
  </si>
  <si>
    <t>Socializar metodología para elaboración de políticas institucionales y operativas</t>
  </si>
  <si>
    <t>Socializar a los líderes de procesos la metodología para el levantamiento y despliegue de las políticas institucionales y operativas</t>
  </si>
  <si>
    <t>Socialización de la metodología para el levantamiento y despliegue de las políticas institucionales y operativas</t>
  </si>
  <si>
    <t>Numero de líderes a los que se les realizó la socialización/Numero de líderes de las unidades y/o coordinaciones institucionales*101</t>
  </si>
  <si>
    <t>Gestión y administración del Riesgo</t>
  </si>
  <si>
    <t xml:space="preserve">Realizar mesa de trabajo para la revisión, análisis y aplicación de la Guía para la Gestión del Riesgo de Corrupción y de gestión y ajustes a la matriz de riesgos de corrupción que, en consecuencia, resulten pertinentes </t>
  </si>
  <si>
    <t xml:space="preserve">1 mesa de trabajo </t>
  </si>
  <si>
    <t>Mesa de trabajo de sensibilización y socialización de la guías de administración y gestión de los riesgos</t>
  </si>
  <si>
    <t>Numero de Mesas de trabajo de sensibilización y socialización de la guías de administración y gestión de los riesgos</t>
  </si>
  <si>
    <t>Rojo:0
verde:1</t>
  </si>
  <si>
    <t>Monitorear anualmente el cumplimiento de los planes operativos</t>
  </si>
  <si>
    <t>Monitorear anualmente el cumplimiento de los planes operativos en un 90%</t>
  </si>
  <si>
    <t>Desarrollar mesas de trabajo para socialización de metodología de elaboración del Plan Operativo Anual.</t>
  </si>
  <si>
    <t>Realizar mesas de trabajo con las diferentes unidades del Hospital para elaboración del POA 2017</t>
  </si>
  <si>
    <t>Numero de mesas de trabajo realizadas</t>
  </si>
  <si>
    <t>Numero de mesas de trabajo realizadas en el mes de mayo/Numero total de mesas de trabajo proyectadas en el mes de mayo
Numero de mesas de trabajo realizadas en el mes de junio/Numero total de mesas de trabajo proyectadas en el mes de junio</t>
  </si>
  <si>
    <t xml:space="preserve">Monitorear mensualmente los Planes Operativos de cada Unidad. </t>
  </si>
  <si>
    <t>1 seguimiento mensual mes vencido</t>
  </si>
  <si>
    <t>Seguimiento a los POA</t>
  </si>
  <si>
    <t>Numero de seguimiento realizados/Numero de poas entregados*100</t>
  </si>
  <si>
    <t>Talento Humano</t>
  </si>
  <si>
    <t>Gestionar la implementación del 100% de programas y proyectos enfocados en el fortalecimiento del Recurso Humano</t>
  </si>
  <si>
    <t xml:space="preserve">Consolidar la política de gestión y desarrollo integral del talento humano que a las necesidades de cada área d ela institución </t>
  </si>
  <si>
    <t>Programa Gestión Integral Del Talento Humano (PGITH)</t>
  </si>
  <si>
    <t xml:space="preserve">Proyecto Desarrollo De La Cultura Organizacional </t>
  </si>
  <si>
    <t>Crear y aprobar del Plan Estratégico del Talento Humano</t>
  </si>
  <si>
    <t>Crear el Plan Estratégico del Talento Humano y emitir acto administrativo que lo adopte</t>
  </si>
  <si>
    <t>Numero de documentos creados y aprobados</t>
  </si>
  <si>
    <t>Numero de documentos creados y aprobados/Numero de documentos planificados*100</t>
  </si>
  <si>
    <t>Rojo: 0%
Verde: 100%</t>
  </si>
  <si>
    <t>Socialización del Plan estratégico de talento Humano</t>
  </si>
  <si>
    <t>Socializar el Plan Estratégico de Talento Humano al personal del Área de Talento Humano y a los lideres de procesos</t>
  </si>
  <si>
    <t>Numero de asistentes a la socialización</t>
  </si>
  <si>
    <t>Numero de personas que asistieron a la socialización/Numero de asistentes planificados para la socialización*100</t>
  </si>
  <si>
    <t>estrategia de administración del riesgo de gestión</t>
  </si>
  <si>
    <t>Elaborar mapa de riesgos de gestión del proceso de recursos humanos</t>
  </si>
  <si>
    <t>Elaborar el mapa de riesgos de gestión del área de Talento Humano</t>
  </si>
  <si>
    <t>Mapa de riesgos de gestión del área realizado</t>
  </si>
  <si>
    <t>Numero de documentos realizados/Numero de documentos planificados a realizar*100</t>
  </si>
  <si>
    <t>Rojo:0%
Verde: 100%</t>
  </si>
  <si>
    <t>Realizar inducción al personal que se contrata por primera vez</t>
  </si>
  <si>
    <t>Numero de inducciones realizadas</t>
  </si>
  <si>
    <t>Numero de personas que reciben la inducción/Numero de personas que se contratan por primera vez*100</t>
  </si>
  <si>
    <t>Rojo: &lt; 50%
Amarillo: 51% - 89%
Verde: 90 - 100%</t>
  </si>
  <si>
    <t>Realizar jornada de reinducción dirigida a todo el personal que trabaja en la entidad</t>
  </si>
  <si>
    <t>Realizar jornada anual de reinducción por centro, dirigida a todo el personal que trabaja en la entidad</t>
  </si>
  <si>
    <t>Numero de jornadas de reinducción planificadas por centro</t>
  </si>
  <si>
    <t>Numero de jornadas de reinducción realizadas por centro/Numero total de centros*100</t>
  </si>
  <si>
    <t>Actualizar el Código de Integridad y Bueno Gobierno de la Entidad</t>
  </si>
  <si>
    <t>Actualizar el Código de Integridad y Buen Gobierno y emitir acto administrativo que lo adopte</t>
  </si>
  <si>
    <t>Socializar el Código de Integridad y Buen Gobierno a todo el personal de la Entidad</t>
  </si>
  <si>
    <t>Porcentaje de personal de la Entidad que reciba la socialización</t>
  </si>
  <si>
    <t>Numero de asistentes a la socialización/Numero total de personal de la Entidad*100</t>
  </si>
  <si>
    <t>Actualizar y aprobar el Reglamento Interno de Trabajo</t>
  </si>
  <si>
    <t>Actualizar el Reglamento Interno de Trabajo y emitir acto administrativo que lo adopte</t>
  </si>
  <si>
    <t>Socializar el Reglamento Interno de Trabajo</t>
  </si>
  <si>
    <t>Socializar el Reglamento Interno de Trabajo a todo el personal de la Entidad</t>
  </si>
  <si>
    <t>Realizar la evaluación de desempeño a los empleados de carrera</t>
  </si>
  <si>
    <t>Realizar evaluación semestral de desempeño a los empleados de carrera</t>
  </si>
  <si>
    <t>Porcentaje de empleados de carrera evaluados</t>
  </si>
  <si>
    <t>Numero de empleados de carrera evaluados/Numero total de empleados de carrera*100</t>
  </si>
  <si>
    <t>Implementación y socialización del manual de procesos y procedimientos de Talento humano</t>
  </si>
  <si>
    <t>Implementar y socializar los manuales de procesos y procedimientos del área</t>
  </si>
  <si>
    <t>Numero de manuales implementados y socializados</t>
  </si>
  <si>
    <t>Numero de manuales implementados y socializados/Numero total de manuales del área*100</t>
  </si>
  <si>
    <t>Llevar registro actualizado de ausentismo laboral</t>
  </si>
  <si>
    <t>Medir línea base de ausentismo laboral</t>
  </si>
  <si>
    <t>Línea base de ausentismo laboral</t>
  </si>
  <si>
    <t>Numero de actividades realizadas/Numero de actividades planificadas*100</t>
  </si>
  <si>
    <t xml:space="preserve">Proyecto De Educación Continua </t>
  </si>
  <si>
    <t>Diseñar el Plan Institucional de Capacitaciones</t>
  </si>
  <si>
    <t>Numero de documentos diseñados</t>
  </si>
  <si>
    <t>Numero de documentos diseñados/Numero de documentos planificados*100</t>
  </si>
  <si>
    <t>Ejecutar las capacitaciones contempladas en el Plan Institucional de Capacitaciones</t>
  </si>
  <si>
    <t>Ejecutar el 100% de las capacitaciones contempladas en el Plan Institucional de Capacitaciones</t>
  </si>
  <si>
    <t>Numero de capacitaciones realizadas</t>
  </si>
  <si>
    <t>Numero de capacitaciones realizadas/Numero de capacitaciones planificadas*100</t>
  </si>
  <si>
    <t xml:space="preserve">Proyecto De Medición E Intervención Del Clima Organizacional </t>
  </si>
  <si>
    <t>Diseñar el Plan de Bienestar e Incentivos</t>
  </si>
  <si>
    <t>Numero de documentos generados</t>
  </si>
  <si>
    <t>Numero de documentos generados/Numero de documentos planificados*100</t>
  </si>
  <si>
    <t>Ejecutar las actividades contempladas en el Plan de Bienestar e Incentivos</t>
  </si>
  <si>
    <t>Ejecutar el 100% de las actividades contempladas en el Plan de Bienestar e Incentivos</t>
  </si>
  <si>
    <t>Numero de actividades desarrolladas</t>
  </si>
  <si>
    <t>Numero de actividades desarrolladas/Numero de actividades planificadas*100</t>
  </si>
  <si>
    <t xml:space="preserve">Proyecto Sistema De Gestión Seguridad Y Salud En El Trabajo </t>
  </si>
  <si>
    <t>Ejecutar las actividades contempladas dentro del sistema de Sistema de Gestión de Seguridad y Salud en el Trabajo</t>
  </si>
  <si>
    <t>Desarrollar el Sistema de Gestión de Seguridad y Salud en el Trabajo</t>
  </si>
  <si>
    <t>Afiliar a la Aseguradora de Riesgo Laboral ARL al personal contratado por primera vez en la Entidad.</t>
  </si>
  <si>
    <t>Afiliar en la ARL al 100% del personal contratado por primera vez en la Entidad</t>
  </si>
  <si>
    <t>Porcentaje de personal afiliado a la ARL</t>
  </si>
  <si>
    <t>Numero de personas afiliadas a la ARL/Numero total de personas contratadas por primera vez en la Entidad*100</t>
  </si>
  <si>
    <t>Realizar evaluación del riesgo psicosocial</t>
  </si>
  <si>
    <t>Evaluar el riesgo psicosocial al que se encuentran expuestos los empleados de la Entidad</t>
  </si>
  <si>
    <t>Numero de empleados evaluados</t>
  </si>
  <si>
    <t>Numero de empleados evaluados/Numero total de empleados de la Entidad*100</t>
  </si>
  <si>
    <t>Diseñar e implementar plan de acción de acuerdo a los resultados de la evaluación del riesgo psicosocial</t>
  </si>
  <si>
    <t>Disminuir los factores de riesgo psicosocial al que se encuentran expuestos los empleados de la Entidad</t>
  </si>
  <si>
    <t>Urgencias</t>
  </si>
  <si>
    <t>Asegurar una atención oportuna, ordenada y humanizada en el servicio de urgencias</t>
  </si>
  <si>
    <t>Mejoramiento del proceso de TRIAGE en el servicio de urgencias</t>
  </si>
  <si>
    <t>Proyecto De Innovación En La Prestación De Servicios De Salud</t>
  </si>
  <si>
    <t>Cumplir con los tiempos establecidos para una atención oportuna en TRIAGE II</t>
  </si>
  <si>
    <t>Cumplir con los tiempos de atención del TRIAGE II (menor a 30 minutos) según lo establecido en el Articulo 5 de la Resolución 5596 de 2015</t>
  </si>
  <si>
    <t>Tiempo promedio de espera para la atención del paciente clasificado como TRIAGE II</t>
  </si>
  <si>
    <t>Sumatoria del numero de minutos transcurridos entre la clasificación del paciente como triage II (30 minutos) y el momento en el cual es atendido en consulta de urgencias por medico/Numero total de pacientes clasificados como TRIAGE II en un periodo reportado*100</t>
  </si>
  <si>
    <t xml:space="preserve">Rojo: Califique con 0%, si la atención del paciente en la sala de espera no cumplido con el tiempo establecido para la atención de triage II
VERDE: Califique con 100%, si la atención del paciente en la sala de espera cumplido con el tiempo establecido para la atención de triage II 
</t>
  </si>
  <si>
    <t>Elaborar mapa de riesgos de gestión del proceso de Urgencias</t>
  </si>
  <si>
    <t>Elaborar el mapa de riesgo de gestión del proceso de Urgencias</t>
  </si>
  <si>
    <t>Mapas realizados</t>
  </si>
  <si>
    <t>Numero de mapas realizados/Numero de mapas planificados*100</t>
  </si>
  <si>
    <t>Implementar las buenas prácticas de atención segura</t>
  </si>
  <si>
    <t>Programa Hospital Seguro "Por tu seguridad nuestro trabajo es en equipo"</t>
  </si>
  <si>
    <t>Implementación De Política De Seguridad Del Paciente</t>
  </si>
  <si>
    <t>Socializar las guías de las cinco primeras causas de morbilidad al equipo interdisciplinario del servicio de urgencias</t>
  </si>
  <si>
    <t>Cumplir con el 100% de las socializaciones de las guías</t>
  </si>
  <si>
    <t>Porcentaje de socialización de los guías de urgencias</t>
  </si>
  <si>
    <t>Numero de socializaciones realizadas/Numero de socializaciones planificadas*100</t>
  </si>
  <si>
    <t xml:space="preserve">Rojo: 0 - 69%  de las capacitaciones programadas    Amarillo: 70 - 99% de las capacitaciones programadas      Verde: 100% de las capacitaciones programadas </t>
  </si>
  <si>
    <t>Cumplir con el 90% de las actividades planeadas en los programas y proyectos asistenciales</t>
  </si>
  <si>
    <t>Seguimiento a los reingresos en el servicio de urgencias</t>
  </si>
  <si>
    <t>Reingreso por el servicio de urgencias</t>
  </si>
  <si>
    <t>Proporción menor o igual a 0,03 de reingreso de pacientes al servicio de urgencias en menos de 72 horas con el mismo diagnostico de egreso</t>
  </si>
  <si>
    <t>Proporción de reingreso de pacientes al servicio de urgencias en menos de 72 horas con el mismo diagnostico de egreso</t>
  </si>
  <si>
    <t>Numero de pacientes que reingresan al servicio de urgencias antes de 72 horas con el mismo diagnostico de egreso/Numero total de pacientes atendidos en el servicio de Urgencias*100</t>
  </si>
  <si>
    <t>Califique con (0), si durante la vigencia evaluada el indicador específico arrojó un resultado mayor de 0,10
Califique con (1), si durante la vigencia evaluada el indicador específico arrojó un resultado entre 0,06 y 0,09
Califique con (3), si durante la vigencia evaluada el indicador específico arrojó un resultado entre 0,031 y 0,059
Califique con (5), si durante la vigencia evaluada el indicador específico arrojó un resultado inferior a 0,03</t>
  </si>
  <si>
    <t>Realizar informe para el envío oportuno de las actividades descritas en la Resolución 2193 de 2004</t>
  </si>
  <si>
    <t>Presentación oportuna de la información del reporte en la resolución 2193</t>
  </si>
  <si>
    <t>oportunidad en el reporte de las actividades en 2193</t>
  </si>
  <si>
    <t>Numero de informes reportados según la Resolución 2193 en el período/Numero total de informes planificados*100</t>
  </si>
  <si>
    <t xml:space="preserve">Rojo: 0% 
Verde 100% </t>
  </si>
  <si>
    <t>Odontología</t>
  </si>
  <si>
    <t>Aumentar los niveles de satisfacción de nuestros usuarios creando fidelidad hacia nuestros servicios</t>
  </si>
  <si>
    <t>Programa registro de información institucional (R.I.I)</t>
  </si>
  <si>
    <t>Rendir informe de oportunidad de citas de odontología</t>
  </si>
  <si>
    <t>Mantener la oportunidad de las citas de odontología por igual o menos a los tres días</t>
  </si>
  <si>
    <t>Oportunidad de la asignación de citas en la consulta Odontológicas</t>
  </si>
  <si>
    <t>Estándar propuesto por norma (3dias)/Promedio de oportunidad de citas en el periodo reportado*100</t>
  </si>
  <si>
    <t xml:space="preserve">Califique con (0), si durante la vigencia evaluada el indicador arrojó un resultado mayor o igual a 6 días=25%
Califique con (1), si durante la vigencia evaluada el indicador arrojó un resultado igual a 5 días=50%
Califique con (3), si durante la vigencia evaluada el indicador arrojó un resultado igual a 4 días=75%
Califique con (5), si durante la vigencia evaluada el indicador arrojó un resultado menor o igual a 3 días=100%
</t>
  </si>
  <si>
    <t>Reporte de cada una de las actividades odontológicas descritas en el Decreto 2193</t>
  </si>
  <si>
    <t xml:space="preserve">Cumplimiento de las actividades reportadas en 2193 </t>
  </si>
  <si>
    <t>Numero de actividades reportadas en la Decreto 2193</t>
  </si>
  <si>
    <t>Numero de actividades ejecutadas/Meta establecida en PSFF*100</t>
  </si>
  <si>
    <t xml:space="preserve">Rojo: 0 - 59%    
Amarillo: 60 - 99%      
Verde: 100%  </t>
  </si>
  <si>
    <t>Proyecto salud bucal</t>
  </si>
  <si>
    <t>Rendir informe de control placa a la población objeto del proyecto de salud bucal en el periodo</t>
  </si>
  <si>
    <t>Superar el porcentaje de controles placa realizados durante el mismo periodo del año anterior</t>
  </si>
  <si>
    <t>Porcentaje de controles placa realizados en el período</t>
  </si>
  <si>
    <t>Numero de controles placa realizados/Numero de controles placa realizados el año anterior durante el mismo periodo*100</t>
  </si>
  <si>
    <t xml:space="preserve">Rojo: 0 - 59%  control placa realizado      AMARILLO: 60 - 99% control placa realizado      VERDE: 100%  control placa realizado </t>
  </si>
  <si>
    <t xml:space="preserve">medición de la eficiencia y efectividad de los programas asistenciales </t>
  </si>
  <si>
    <t>Evaluación de la productividad del servicio odontología</t>
  </si>
  <si>
    <t>Cumplir con el 90% de la productividad del servicio de odontología en el periodo de acuerdo a la capacidad instalada</t>
  </si>
  <si>
    <t>Porcentaje de productividad del servicio en el periodo</t>
  </si>
  <si>
    <t>Numero de usuarios atendidos en el período/Numero de usuarios programados de acuerdo a la capacidad instalada*100</t>
  </si>
  <si>
    <t>Rojo: 0 - 59%, Amarillo: 60 - 79%, Verde: 80- 100%</t>
  </si>
  <si>
    <t>Realizar auditorias del cargue de la información de las historias clínicas de Odontología</t>
  </si>
  <si>
    <t>Velar porque el 90% de las historias clínicas auditadas debe tengan la información completa</t>
  </si>
  <si>
    <t>Porcentaje de historias clínicas auditadas con información completa</t>
  </si>
  <si>
    <t>Numero de historias clínicas auditadas con información completa/Total de historias clínicas auditadas*100</t>
  </si>
  <si>
    <t>Rojo: 0 - 59% Historias Clínicas Auditadas, Amarillo: 60 - 79% Historias Clínicas Auditadas     Verde: 80- 100% Historias Clínicas Auditadas</t>
  </si>
  <si>
    <t>Implementar y monitorear el Programa de seguridad del paciente</t>
  </si>
  <si>
    <t>Implementar y monitorear el Programa de seguridad del paciente en un 80%</t>
  </si>
  <si>
    <t>Auditoria de adherencia a las rutas de promoción y mantenimiento de la salud-Salud oral</t>
  </si>
  <si>
    <t>Velar porque se cumpla el 90% de adherencia a las rutas de promoción y mantenimiento de la salud-Salud oral</t>
  </si>
  <si>
    <t>Porcentaje de adherencia a las rutas de promoción y mantenimiento de la salud-Salud oral</t>
  </si>
  <si>
    <t>Número de criterios cumplidos/Numero total de criterios evaluados*100</t>
  </si>
  <si>
    <t xml:space="preserve">Rojo: 0 - 59%, Amarillo: 60 - 79%, Verde: 80- 100%        </t>
  </si>
  <si>
    <t>Realizar seguimiento al proceso de Bioseguridad y Esterilización en el servicio de Odontología</t>
  </si>
  <si>
    <t>Realizar tres seguimientos al año a la adherencia al proceso de bioseguridad y esterilización del servicio de odontología</t>
  </si>
  <si>
    <t>Seguimiento a la adherencia al proceso de bioseguridad y esterilización del servicio de odontología</t>
  </si>
  <si>
    <t xml:space="preserve">Número total de evaluaciones con resultados satisfactorios/Total de evaluaciones realizadas*100 </t>
  </si>
  <si>
    <t xml:space="preserve">Rojo: 0%         
Verde: 100%  </t>
  </si>
  <si>
    <t>CUATRIMESTRAL</t>
  </si>
  <si>
    <t>Elaboración del Mapa de riesgo del servicio de Odontología</t>
  </si>
  <si>
    <t>Elaborar mapa de riesgo del servicio de Odontología</t>
  </si>
  <si>
    <t>Elaboración del mapa de riesgo del servicio de Odontología</t>
  </si>
  <si>
    <t>Entrega del mapa de riesgo del servicio de Odontología en la fecha estipulada</t>
  </si>
  <si>
    <t>Verificación del diligenciamiento de consentimiento informado para los procedimientos odontológicos</t>
  </si>
  <si>
    <t>Velar porque el 90% de los procedimientos que requieran consentimientos informados estén diligenciados</t>
  </si>
  <si>
    <t>Porcentaje de consentimientos informados diligenciados</t>
  </si>
  <si>
    <t>Numero de consentimientos informados diligenciados/Total de consentimientos informados auditados*100</t>
  </si>
  <si>
    <t>Rendición de cuentas</t>
  </si>
  <si>
    <t>Docencia - Servicios</t>
  </si>
  <si>
    <t>Gestionar y participar en jornadas de inducción a personal en entrenamiento que realiza prácticas formativas en la E.S.E.</t>
  </si>
  <si>
    <t>Realizar inducción a personal que ingresan a la E.S.E. para realizar prácticas formativas por primera vez, o que ya hayan recibido inducción en un plazo mayor a un año</t>
  </si>
  <si>
    <t>Porcentaje de personal que realiza prácticas formativas en la E.S.E. que han recibido inducción</t>
  </si>
  <si>
    <t>Numero total de personas en prácticas formativas que han recibido inducción/Numero total de personas que ingresan a la E.S.E. para realizar prácticas formativas*100</t>
  </si>
  <si>
    <t>Servicio farmacéutico</t>
  </si>
  <si>
    <t>Programa De Prestación Integral De Servicios De Salud</t>
  </si>
  <si>
    <t>Proyecto Uso Racional De Medicamentos</t>
  </si>
  <si>
    <t>Realizar despacho y dispensación de medicamentos, micronutrientes y anticonceptivos para satisfacer las necesidades de los centros</t>
  </si>
  <si>
    <t>Realizar despacho y dispensación del 100% de medicamentos, micronutrientes y anticonceptivos solicitados</t>
  </si>
  <si>
    <t>Porcentaje de despacho de medicamentos</t>
  </si>
  <si>
    <t xml:space="preserve">Numero de medicamentos dispensados/Numero de medicamentos solicitados*100 </t>
  </si>
  <si>
    <t xml:space="preserve">Rojo: 0 - 69%  de los medicamentos entregados   
Amarillo: 70 - 89% de los medicamentos entregados     
Verde: 90- 100% de los medicamentos entregados  </t>
  </si>
  <si>
    <t>Consulta Externa General Y Apoyo Dx</t>
  </si>
  <si>
    <t>Seguimiento a la oportunidad de citas en imagenología y laboratorio</t>
  </si>
  <si>
    <t>Mantener la oportunidad de las citas igual o menor a tres días</t>
  </si>
  <si>
    <t>Oportunidad en la atención en los servicios de Imagenología</t>
  </si>
  <si>
    <t>(Sumatoria total de los días calendarios transcurridos entre la fecha en la cual el paciente solicita cita para ser atendido en imágenes diagnósticas y la fecha para la cual es asignada la cita/Número total de atenciones en imágenes diagnosticas durante el periodo)</t>
  </si>
  <si>
    <t xml:space="preserve">Califique con (0), si durante la vigencia evaluada el indicador arrojó un resultado mayor o igual a 6 días = rojo =25% 
Califique con (1), si durante la vigencia evaluada el indicador arrojó un resultado igual a 5 días = amarillo=50%
Califique con (3), si durante la vigencia evaluada el indicador arrojó un resultado igual a 4 días.= amarillo=75%
Califique con (5), si durante la vigencia evaluada el indicador arrojó un resultado menor o igual a 3 días = verde=100%
</t>
  </si>
  <si>
    <t>Seguimiento a la oportunidad de citas para prestar el servicio de consulta externa</t>
  </si>
  <si>
    <t>Oportunidad de la asignación de citas en la consulta Externa</t>
  </si>
  <si>
    <t>Sumatoria de la diferencia de días calendario entre a fecha en la que se asignó la cita de medicina general de primera vez y la fecha en la cual el usuario la solicitó/Número total de citas de medicina general de primera vez asignadas*100</t>
  </si>
  <si>
    <t>Evaluación y seguimiento a las auditorias en los servicios médicos, diagnósticos y terapéuticos.</t>
  </si>
  <si>
    <t>Ruta de atención cerebro-cardiovascular</t>
  </si>
  <si>
    <t>Hacer seguimiento a los pacientes que pertenecen al programa de riesgo cardiovascular teniendo en cuenta que la presión arterial debe estar controlada</t>
  </si>
  <si>
    <t>Que el 90% de los pacientes con enfermedades cardiovasculares tengan la presión arterial esperada de 140/90 mm/hg</t>
  </si>
  <si>
    <t xml:space="preserve">Proporción de pacientes con Hipertensión Arterial Controlada </t>
  </si>
  <si>
    <t>Número total de pacientes que seis meses después de diagnosticada su hipertensión arterial presentan niveles de tensión arterial esperados de acuerdo con las metas recomendadas por la Guía de Practica Clínica basada en evidencia/Número total de pacientes hipertensos diagnosticados*100</t>
  </si>
  <si>
    <t xml:space="preserve">Rojo: 0 - 60% pacientes  presentan niveles de tensión arterial esperados.    
Amarillo: 61 - 79% . pacientes  presentan niveles de tensión arterial esperados.           Verde: 80- 100% pacientes  presentan niveles de tensión arterial esperados. </t>
  </si>
  <si>
    <t>Evaluar la productividad del servicio de consulta externa institucional</t>
  </si>
  <si>
    <t>EL 90% de la productividad del servicio de consulta externa en el periodo de acuerdo a la capacidad instalada institucional</t>
  </si>
  <si>
    <t>% de productividad del servicio en el periodo</t>
  </si>
  <si>
    <t>Numero de usuarios atendidos en el período/Numero de usuarios proyectados de acuerdo a la capacidad instalada*100</t>
  </si>
  <si>
    <t>Evaluar la productividad del servicio de nutrición institucional</t>
  </si>
  <si>
    <t>EL 90% de la productividad del  servicio de nutrición en el periodo de acuerdo a la capacidad instalada institucional</t>
  </si>
  <si>
    <t>Evaluar la productividad del servicio de psicología institucional</t>
  </si>
  <si>
    <t>EL 90% de la productividad del  servicio de psicología en el periodo de acuerdo a la capacidad instalada institucional</t>
  </si>
  <si>
    <t>Evaluar la productividad del servicio de terapia física institucional</t>
  </si>
  <si>
    <t>EL 90% de la productividad del  servicio de terapia física en el periodo de acuerdo a la capacidad instalada institucional</t>
  </si>
  <si>
    <t>Cumplir con el envío del reporte de acuerdo a la Decreto 2193</t>
  </si>
  <si>
    <t xml:space="preserve">Presentación oportuna del informe de acuerdo al Decreto 2193 </t>
  </si>
  <si>
    <t>Numero de informes realizados</t>
  </si>
  <si>
    <t xml:space="preserve">Numero de informes realizados/Numero de informes planificados*100 </t>
  </si>
  <si>
    <t xml:space="preserve">Rojo: 0% . 
Verde 100% </t>
  </si>
  <si>
    <t>Evaluación en porcentaje de adherencia a guía de hipertensión arterial</t>
  </si>
  <si>
    <t>Alcanzar el 90% de adherencia  a guía de hipertensión arterial.</t>
  </si>
  <si>
    <t>Evaluación de aplicación de Guía de manejo especifica : Guía de Atención de enfermedad hipertensiva.</t>
  </si>
  <si>
    <t>Numero de historias clínicas que hacen parte de la muestra representativa con aplicación estricta de la Guía de atención de enfermedad hipertensiva adoptada por la ESE / total de historias clínicas auditadas de la muestra representativa de pacientes con diagnóstico de hipertensión arterial atendidos en la ESE en la vigencia objeto de evaluación*100</t>
  </si>
  <si>
    <t xml:space="preserve"> &gt;90 verde. &lt;90 rojo</t>
  </si>
  <si>
    <t>Levantar el mapa de riesgos de gestión del área de consulta externa</t>
  </si>
  <si>
    <t>Gestión Ambiental</t>
  </si>
  <si>
    <t>Programa de Bioseguridad</t>
  </si>
  <si>
    <t>Proyecto de Control de Plagas</t>
  </si>
  <si>
    <t>Realizar jornadas de fumigación y colocación de sebos para evitar focos infecciosos en el Hospital</t>
  </si>
  <si>
    <t>Realizar actividades de control integral de plagas en los centros de salud</t>
  </si>
  <si>
    <t>Numero de actividades de control integral de plagas realizadas</t>
  </si>
  <si>
    <t>Numero de actividades de control integral realizadas/Numero total de actividades de control integral planificadas*100</t>
  </si>
  <si>
    <t>Implementación Política de Gestión Integral de Residuos Hospitalarios y similares.</t>
  </si>
  <si>
    <t>Proyecto Manejo Seguro de Residuos Hospitalarios</t>
  </si>
  <si>
    <t>Realizar jornadas de reinducción en temas de gestión integral de residuos para el personal que trabaja en el Hospital</t>
  </si>
  <si>
    <t xml:space="preserve">A 31 de diciembre se habrán realizado una actividad de reinducción en Gestión Integral de Residuos en cada Centro de Salud del Hospital (9 actividades al año) </t>
  </si>
  <si>
    <t>Numero de actividades de reinducción realizadas</t>
  </si>
  <si>
    <t>Numero de actividades de reinducción en GIR realizadas/Numero Total de actividades de GIR programadas*100</t>
  </si>
  <si>
    <t>Proyecto de Seguimiento a la Implementación del PGIRASA</t>
  </si>
  <si>
    <t>Realizar verificación trimestral del cumplimiento en la implementación del PGIRASA.</t>
  </si>
  <si>
    <t>Hacer seguimiento a las actividades planificadas en el PGIRHS de cada Centro de Salud del Hospital</t>
  </si>
  <si>
    <t>Porcentaje de actividades de verificación realizadas</t>
  </si>
  <si>
    <t>Numero de actividades de seguimiento realizadas/Numero total de actividades de seguimiento programadas*100</t>
  </si>
  <si>
    <t>Rojo: 0 % -50%
Amarillo: 50% - 99%
Verde:: 100%</t>
  </si>
  <si>
    <t>Jurídica</t>
  </si>
  <si>
    <t>Implementación de la prevención del daño antijurídico</t>
  </si>
  <si>
    <t>Prevención Del Daño Antijurídico</t>
  </si>
  <si>
    <t>Representar judicialmente a la ESE</t>
  </si>
  <si>
    <t>Representar a la ESE en el 100% de los casos ante la jurisdicción civil y jurisdicción contenciosa administrativa.</t>
  </si>
  <si>
    <t>Porcentaje de casos representados judicialmente ante la jurisdicción correspondiente</t>
  </si>
  <si>
    <t>Número de casos judiciales representados/Total de casos judiciales notificados*100</t>
  </si>
  <si>
    <t>Rojo: 0 - 50%
Amarillo: 51% - 89%
Verde: 90% - 100%</t>
  </si>
  <si>
    <t>Responder los derechos de petición dentro de los términos de Ley</t>
  </si>
  <si>
    <t>Responder el 100% de los derechos de petición presentados dentro de los términos de Ley</t>
  </si>
  <si>
    <t>Porcentaje de respuestas de los derechos de petición</t>
  </si>
  <si>
    <t>Numero de respuestas de derechos de petición/Numero total de peticiones presentadas ante la ESE*100</t>
  </si>
  <si>
    <t>Rojo: 0 - 59%
Amarillo: 60% - 89%
Verde: 90% - 100%</t>
  </si>
  <si>
    <t>Ejercer seguimiento y control sobre el proceso de contratación en la ESE</t>
  </si>
  <si>
    <t>100% de contratos con el lleno de todos sus requisitos legales</t>
  </si>
  <si>
    <t>porcentaje de contratos con el lleno total de sus requisitos legales.</t>
  </si>
  <si>
    <t>Numero de contratos con el lleno de todos sus requisitos legales/Numero de contratos suscritos durante el trimestre*100</t>
  </si>
  <si>
    <t>Rojo: 0 - 50%
Amarillo: 51% - 99%
Verde: 100%</t>
  </si>
  <si>
    <t>Revisión y actualización de políticas de defensa judicial y conciliación</t>
  </si>
  <si>
    <t>Revisar y actualizar las políticas de defensa judicial y conciliación</t>
  </si>
  <si>
    <t>Políticas revisadas y actualizadas</t>
  </si>
  <si>
    <t>Numero de Políticas revisadas/Numero total de políticas*100</t>
  </si>
  <si>
    <t>Rojo: 0 % 
Verde: 1= 100%</t>
  </si>
  <si>
    <t>Publicar la información requerida sobre transparencia y acceso a la información pública para contribuir a la política de Gobierno Digital</t>
  </si>
  <si>
    <t>Publicar el 100% dela documentación requerida en el enlace de transparencia y acceso a la información</t>
  </si>
  <si>
    <t>Publicaciones en enlace de transparencia y acceso a la información</t>
  </si>
  <si>
    <t>Numero de Publicaciones realizadas/Numero de Publicaciones requeridas según la Ley de Transparencia y Acceso a la Información*100</t>
  </si>
  <si>
    <t>Ejercer el Control Interno Disciplinario en la ESE</t>
  </si>
  <si>
    <t>Aplicar medidas correctivas ante las acciones u omisiones de los funcionarios, con el fin de garantizar el cumplimiento de sus deberes y obligaciones</t>
  </si>
  <si>
    <t>Porcentaje de casos atendidos</t>
  </si>
  <si>
    <t>Numero de casos presentados/Numero de casos atendidos*100</t>
  </si>
  <si>
    <t>Actualizar y aprobar el Manual de Contratación de la ESE</t>
  </si>
  <si>
    <t>Manual de Contratación actualizado y aprobado</t>
  </si>
  <si>
    <t>Numero de documentos actualizados y aprobado/numero de documentos a actualizar*100</t>
  </si>
  <si>
    <t>Rojo:0%
Verde:1 =100%</t>
  </si>
  <si>
    <t>Generar un reporte mensual a la unidad Financiera sobre las demandas iniciadas en contra de la ESE y las archivadas</t>
  </si>
  <si>
    <t>Informe mensual sobre las demandas Iniciadas en contra de la ESE y las archivadas</t>
  </si>
  <si>
    <t>Numero de informes remitidos a la unidad financiera</t>
  </si>
  <si>
    <t>numero de procesos reportados/numero total de procesos o archivados en el mes*100</t>
  </si>
  <si>
    <t xml:space="preserve">Realizar reunión periódica del comité de conciliación </t>
  </si>
  <si>
    <t>Realizar cuatro reuniones anuales del comité de conciliación</t>
  </si>
  <si>
    <t>Numero de reuniones de comité realizadas</t>
  </si>
  <si>
    <t>Numero de reuniones realizadas/Numero de reuniones planificadas*100</t>
  </si>
  <si>
    <t>Rojo: &lt; 50%
Amarillo: 51% - 99%
Verde: 100%</t>
  </si>
  <si>
    <t>Implementación instrumentos y herramientas de gestión y control de la entidad.</t>
  </si>
  <si>
    <t>Ejecutar las actividades del Plan de Mejoramiento de la oficina Jurídica</t>
  </si>
  <si>
    <t>Ejecutar el 100% de las actividades establecidas en el Plan de Mejoramiento</t>
  </si>
  <si>
    <t>Numero de actividades ejecutadas</t>
  </si>
  <si>
    <t>Numero de actividades ejecutadas/Numero de actividades establecidas en el plan*100</t>
  </si>
  <si>
    <t>SIAU</t>
  </si>
  <si>
    <t xml:space="preserve">Seguimiento de la Percepción de Calidad de nuestros usuarios </t>
  </si>
  <si>
    <t>Seguimiento De La Experiencia En La Atención</t>
  </si>
  <si>
    <t>Aplicar encuestas de satisfacción al usuario atendido en los centros de salud</t>
  </si>
  <si>
    <t>100% de las encuestas programadas en centros de salud</t>
  </si>
  <si>
    <t>Porcentaje de encuestas realizadas al usuario de los centros de salud</t>
  </si>
  <si>
    <t>Numero de encuestas realizadas/Numero de encuestas programadas*100</t>
  </si>
  <si>
    <t>Rojo: &lt;69 
Amarillo: 70% - 94%
Verde: 95% -100%</t>
  </si>
  <si>
    <t>Seguimiento de la Percepción de Calidad de nuestros usuarios creando fidelidad hacia nuestros servicios</t>
  </si>
  <si>
    <t xml:space="preserve">Análisis de datos obtenidos de la aplicación de encuesta de satisfacción </t>
  </si>
  <si>
    <t>92% de usuarios satisfechos con el servicio</t>
  </si>
  <si>
    <t>Porcentaje de usuarios satisfechos por el servicio</t>
  </si>
  <si>
    <t>Numero de usuarios satisfechos/Numero de usuarios encuestados*100</t>
  </si>
  <si>
    <t>Rojo: &lt;69
Amarillo: 70% - 89%
Verde: 90%/100%</t>
  </si>
  <si>
    <t>Reportar indicador de satisfacción de acuerdo a la Resolución 256</t>
  </si>
  <si>
    <t>100% reportes realizados a unidad de gestión de calidad los primeros 5 días del mes</t>
  </si>
  <si>
    <t>porcentaje de indicador reportado</t>
  </si>
  <si>
    <t>Reporte realizado/Reporte requerido*100</t>
  </si>
  <si>
    <t>Rojo: &lt;1        Verde: &gt;1</t>
  </si>
  <si>
    <t>Gestionar las PQRSD que el usuario interpone vía telefónica</t>
  </si>
  <si>
    <t>100% de las PQRS respondidas vía telefónica</t>
  </si>
  <si>
    <t>Porcentaje de PQRSD respondidas</t>
  </si>
  <si>
    <t>Numero de PQRSD respondidas/Numero total de PQRSD interpuestas*100</t>
  </si>
  <si>
    <t>Rojo: &lt;69
Amarillo: 70% - 99%
Verde: 100%</t>
  </si>
  <si>
    <t>Gestionar a las PQRSD que el usuario interpone vía web</t>
  </si>
  <si>
    <t>100% de las PQRS respondidas vía web</t>
  </si>
  <si>
    <t>Gestionar a las PQRSD que el usuario interpone buzón de sugerencias</t>
  </si>
  <si>
    <t xml:space="preserve">100% de las PQRS respondidas del buzón se sugerencias </t>
  </si>
  <si>
    <t xml:space="preserve">Gestionar las PQRSD que el usuario interpone de manera escrita en nuestras oficinas de atención al usuario </t>
  </si>
  <si>
    <t>100% de las PQRSD respondidas en forma escrita en nuestra oficina de atención al usuario</t>
  </si>
  <si>
    <t xml:space="preserve">Gestionar las PQRSD que el usuario interpone de manera verbal en nuestras oficinas de atención al usuario </t>
  </si>
  <si>
    <t>100% de las PQRSD respondidas en forma verbal en nuestra oficina de atención al usuario</t>
  </si>
  <si>
    <t>Fortalecimiento de Programas de Capacitación en los procesos del área</t>
  </si>
  <si>
    <t>Capacitar al equipo de trabajo social en procesos del área</t>
  </si>
  <si>
    <t xml:space="preserve">100% de colaboradores de atención al usuario capacitados </t>
  </si>
  <si>
    <t>Porcentaje de colaboradores capacitados en procesos SIAU</t>
  </si>
  <si>
    <t>Numero de colaboradores capacitados/Numero total de colaboradores*100</t>
  </si>
  <si>
    <t>Rojo: &lt;59
Amarillo: 60% - 73%
Verde: &gt;73%</t>
  </si>
  <si>
    <t>Capacitar al equipo de orientadores en procesos del área</t>
  </si>
  <si>
    <t>Rojo: &lt;59
Amarillo: 70% - 99%
Verde: 100%</t>
  </si>
  <si>
    <t>Educación a los usuarios en sala de espera sobre los derechos y deberes del usuario</t>
  </si>
  <si>
    <t>5% de usuarios del hospital capacitados sobre los derechos y deberes del usuario</t>
  </si>
  <si>
    <t>Porcentaje de usuarios capacitados en sala de espera</t>
  </si>
  <si>
    <t>Numero de usuarios capacitados/Número de usuarios atendidos*100</t>
  </si>
  <si>
    <t xml:space="preserve">Humanización De Los Servicios De Salud </t>
  </si>
  <si>
    <t>Socializar al cliente interno sobre la humanización de los servicios de salud</t>
  </si>
  <si>
    <t>70% de colaboradores capacitados sobre la humanización de los servicios de salud</t>
  </si>
  <si>
    <t>Porcentaje de colaboradores capacitados en humanización de los servicios de salud</t>
  </si>
  <si>
    <t>Rojo: &lt;40
Amarillo: 41% - 60%
Verde: 61%-70%</t>
  </si>
  <si>
    <t>Inclusión de la Comunidad en procesos de la Institución</t>
  </si>
  <si>
    <t>Participación Social</t>
  </si>
  <si>
    <t xml:space="preserve">Socializar de forma presencial ante la comunidad el portafolio de servicios y/o temas de interés a la comunidad </t>
  </si>
  <si>
    <t>100% de socializaciones ejecutadas</t>
  </si>
  <si>
    <t>porcentaje de socializaciones ejecutadas</t>
  </si>
  <si>
    <t>Numero de presentaciones realizadas/Numero de presentaciones programadas*100</t>
  </si>
  <si>
    <t>Rojo:0
Verde: 1</t>
  </si>
  <si>
    <t>Realizar el mapa de riesgos de gestión del proceso de SIUA</t>
  </si>
  <si>
    <t>TIC</t>
  </si>
  <si>
    <t>Estrategia transparencia y acceso a la información</t>
  </si>
  <si>
    <t>Elaborar mapa riesgos de gestión y de corrupción del proceso de TIC</t>
  </si>
  <si>
    <t>Documento Elaborado</t>
  </si>
  <si>
    <t>Numero de documentos realizados/Numero de documentos planificados*100</t>
  </si>
  <si>
    <t xml:space="preserve">Rojo: 0% - 39%
Amarillo: 40% - 99%
Verde: 100% </t>
  </si>
  <si>
    <t>Mantener una infraestructura especializada que brinde un soporte tecnológico de acuerdo a las necesidades del Hospital</t>
  </si>
  <si>
    <t>Implementación de tecnologías que facilite y optimicen los procesos del Hospital</t>
  </si>
  <si>
    <t>Programa De Actualización Y Mejora De Los Servicios Y La Infraestructura TIC Del Hospital Materno Infantil De Soledad</t>
  </si>
  <si>
    <t>Proyecto De Adquisición De Equipos</t>
  </si>
  <si>
    <t>Gestionar la adquisición de equipos de computo</t>
  </si>
  <si>
    <t>Adquirir equipos de computo según las necesidades establecidas en el Plan Anual de Adquisiciones</t>
  </si>
  <si>
    <t>Numero de equipos de computo adquiridos</t>
  </si>
  <si>
    <t>Numero de equipos de computo adquiridos/Numero de equipos planificados a comprar*100</t>
  </si>
  <si>
    <t>Rojo: 0% - 24%
Verde:25%</t>
  </si>
  <si>
    <t>Gestionar la adquisición de impresoras</t>
  </si>
  <si>
    <t>Adquirir impresoras según las necesidades establecidas en el Plan Anual de Adquisiciones</t>
  </si>
  <si>
    <t>Numero de impresoras adquiridos</t>
  </si>
  <si>
    <t>Numero de impresoras adquiridas/Numero de impresoras planificadas a comprar*100</t>
  </si>
  <si>
    <t>Rojo: 0 - 69%
Verde: mayor o igual 70%</t>
  </si>
  <si>
    <t xml:space="preserve">Implementar la estrategia de gobierno en línea </t>
  </si>
  <si>
    <t xml:space="preserve"> Requerimientos desarrollados/No Requerimientos de gobierno en línea * 100</t>
  </si>
  <si>
    <t>Proyecto De Implementación PETIC</t>
  </si>
  <si>
    <t>Implementar y realizar seguimiento a las actividades planteadas en el PETIC para la vigencia</t>
  </si>
  <si>
    <t>Implementar el Plan Estratégico de las Tecnologías de la Información y las Comunicaciones</t>
  </si>
  <si>
    <t xml:space="preserve">Número de requerimiento de gobierno en línea </t>
  </si>
  <si>
    <t>Numero de requerimientos desarrollados/Numero requerimientos establecidos en la Política de Gobierno Digital*100</t>
  </si>
  <si>
    <t>Proyecto De Implementación De Políticas De Seguridad Informática</t>
  </si>
  <si>
    <t>Gestionar la adquisición de licencias de antivirus para los equipos de computo</t>
  </si>
  <si>
    <t>Gestionar la adquisición de licencias de antivirus para los equipos de computo de la ESE</t>
  </si>
  <si>
    <t>Gestión de adquisición de licencias de antivirus</t>
  </si>
  <si>
    <t>Número de licencias gestionadas/Numero total de equipos de computo*100</t>
  </si>
  <si>
    <t>Proyecto De Soporte A La Dependencia Científica Del Hospital</t>
  </si>
  <si>
    <t>Gestionar la adquisición de Hosting</t>
  </si>
  <si>
    <t>Adquisición de nuevo hosting para pagina web de la institución</t>
  </si>
  <si>
    <t>Compra de Hosting</t>
  </si>
  <si>
    <t>Numero de compras de Hosting realizadas/Numero de Compras de Hosting planificadas*100</t>
  </si>
  <si>
    <t>Rojo: 0% - 99% Verde:100%</t>
  </si>
  <si>
    <t>Realizar mantenimiento preventivo de las torres de telecomunicaciones</t>
  </si>
  <si>
    <t>Numero de torres a las que se les ha realizado mantenimiento</t>
  </si>
  <si>
    <t>Numero de torres de telecomunicaciones a las que se les ha realizado mantenimiento/Numero total de torres de telecomunicaciones*100</t>
  </si>
  <si>
    <t xml:space="preserve">Gestionar la adquisición de licencias de sistema operativo Windows </t>
  </si>
  <si>
    <t>Gestionar la adquisición de licencias de sistema operativo Windows para los equipos que no cuentan con esta</t>
  </si>
  <si>
    <t>Numero de licencias de Windows gestionadas</t>
  </si>
  <si>
    <t>Total de licencias de sistema operativo Windows gestionadas/Total de equipos que no cuentan con licencia de sistema operativo Windows*100</t>
  </si>
  <si>
    <t xml:space="preserve">Gestionar la adquisición de licencias de Office </t>
  </si>
  <si>
    <t>Gestionar la adquisición de licencias de Office para los equipos que no cuentan con esta</t>
  </si>
  <si>
    <t>Numero de licencias de Office gestionadas</t>
  </si>
  <si>
    <t>Total de licencias de Office gestionadas/Total de equipos que no cuentan con licencia de Office*100</t>
  </si>
  <si>
    <t>Implementación de seguridad perimetral - Firewall</t>
  </si>
  <si>
    <t>Porcentaje de avance en la implementación del Firewall</t>
  </si>
  <si>
    <t>Numero de actividades realizadas/Numero total de actividades proyectadas*100</t>
  </si>
  <si>
    <t>Auditoria medica</t>
  </si>
  <si>
    <t>Cumplimiento de las actividades propuestas en el cronograma del Plan de los 4 componentes del SOGC</t>
  </si>
  <si>
    <t>Cumplimiento del 80% de las actividades propuestas en el cronograma del Plan de los 4 componentes del SOGC</t>
  </si>
  <si>
    <t>Evaluación y acompañamiento permanente en el diseño e implementación de planes de mejoramiento continuo producto de Evaluación de aplicación de guía de manejo específica: Guía de atención de Enfermedad Hipertensiva que ayuden a optimizar los procesos administrativos y asistenciales enfocados en la satisfacción, Humanización, seguridad y resolución de las necesidades en salud de nuestros usuarios.</t>
  </si>
  <si>
    <t>Proyecto De Auditoria Habilitación Y Planes De Mejoramiento Continúo</t>
  </si>
  <si>
    <t xml:space="preserve">Auditar mensualmente la muestra representativa de historias clínicas del programa de Hipertensión Arterial </t>
  </si>
  <si>
    <t>Realizar auditorias mensuales a una muestra representativa de historias clínicas</t>
  </si>
  <si>
    <t>Porcentaje de historias clínica auditadas</t>
  </si>
  <si>
    <t>Numero de historias clínicas auditadas/Numero total de la muestra representativa a evaluar*100</t>
  </si>
  <si>
    <t xml:space="preserve">Realizar informe mensual de resultados y planes de mejora en relación a la adherencia de la guía del programa de Hipertensión Arterial </t>
  </si>
  <si>
    <t>90% de historias clínicas que cumplen con adherencia a la guía</t>
  </si>
  <si>
    <t>Porcentaje de historias clínicas que cumplen con adherencia a la guía</t>
  </si>
  <si>
    <t>Número de historias clínicas que hacen parte de la muestra representativa con aplicación estricta de la guía de atención de enfermedad hipertensiva/Total de historias clínicas auditadas de la muestra representativa de pacientes con diagnostico de hipertensión arterial atendidos por la ESE*100</t>
  </si>
  <si>
    <t xml:space="preserve">Socializar el informe de resultados y planes de mejora en relación a la adherencia de la guía del programa de Hipertensión Arterial </t>
  </si>
  <si>
    <t>Socializar el 100% del informe y planes de mejora</t>
  </si>
  <si>
    <t>Numero de planes de mejoramiento socializados</t>
  </si>
  <si>
    <t>Numero de planes de mejoramiento socializados/Numero de planes de mejoramiento levantados e implementados*100</t>
  </si>
  <si>
    <t>Evaluación y acompañamiento permanente en el diseño e implementación de planes de mejoramiento continuo producto de Evaluación de aplicación de guía de manejo: Crecimiento y Desarrollo que ayuden a optimizar los procesos administrativos y asistenciales enfocados en la satisfacción, Humanización, seguridad y resolución de las necesidades en salud de nuestros usuarios.</t>
  </si>
  <si>
    <t>Auditar bimensualmente la muestra representativa de historias clínicas adherida a las guía del servicio de consulta externa.</t>
  </si>
  <si>
    <t>Realizar auditorias bimensuales a una muestra representativa de historias clínicas de CE</t>
  </si>
  <si>
    <t>Numero de historias clínicas auditadas/Numero total de historias clínicas de la muestra representativa a evaluar*100</t>
  </si>
  <si>
    <t>Realizar informe bimensual de resultados y planes de mejora en relación a la adherencia de las guías de Morbilidad de consulta externa.</t>
  </si>
  <si>
    <t xml:space="preserve">Realizar el 100% de informes de las auditorias realizadas </t>
  </si>
  <si>
    <t>Numero de informes realizados/Numero de auditorias realizadas*100</t>
  </si>
  <si>
    <t>Socializar el informe de resultados y planes de mejora en relación a la adherencia de la guías de Morbilidad de consulta externa.</t>
  </si>
  <si>
    <t>Socializar el 100% de los informes y planes de mejoramiento</t>
  </si>
  <si>
    <t>Numero de socializaciones realizadas</t>
  </si>
  <si>
    <t>Numero de socializaciones realizadas/Numero de informes y planes de mejoramiento levantados*100</t>
  </si>
  <si>
    <t>Evaluación y acompañamiento permanente en el diseño e implementación de planes de mejoramiento continuo producto de Evaluación de adherencia a guías y aplicación de protocolos del servicio de urgencias que ayuden a optimizar los procesos administrativos y asistenciales enfocados en la satisfacción, Humanización, seguridad y resolución de las necesidades en salud de nuestros usuarios.</t>
  </si>
  <si>
    <t>Auditar mensualmente la muestra representativa de historias clínicas adherida a las guía del servicio de urgencias</t>
  </si>
  <si>
    <t>Realizar auditorias mensuales a una muestra representativa de historias clínicas de urgencias</t>
  </si>
  <si>
    <t>Rojo: 0% - 84%
Amarillo: 85% - 99%
Verde: 100%</t>
  </si>
  <si>
    <t>Realizar informe mensual de resultados y planes de mejora en relación a la adherencia de las guías de Morbilidad de urgencias</t>
  </si>
  <si>
    <t>Rojo: &lt;99%
Verde: 100%</t>
  </si>
  <si>
    <t>Socializar el informe de resultados y planes de mejora en relación a la adherencia de la guías de Morbilidad de urgencias.</t>
  </si>
  <si>
    <t>Evaluación y acompañamiento permanente en el diseño e implementación de planes de mejoramiento continuo producto de Evaluación de adherencia a guías y aplicación de protocolos de otros servicios de PYM que ayuden a optimizar los procesos administrativos y asistenciales enfocados en la satisfacción, Humanización, seguridad y resolución de las necesidades en salud de nuestros usuarios.</t>
  </si>
  <si>
    <t>Auditar mensualmente la muestra representativa de historias clínicas adheridas a las guías de los programas de PYM</t>
  </si>
  <si>
    <t>Realizar auditorias mensuales a una muestra representativa de historias clínicas de PYM</t>
  </si>
  <si>
    <t>Realizar informe mensual de resultados y planes de mejora en relación a la adherencia de la guías de los programas de PYM</t>
  </si>
  <si>
    <t>Socializar el informe de resultados y planes de mejora en relación a la adherencia de las guías de los programas de PYM</t>
  </si>
  <si>
    <t>Comité de Historias Clínicas</t>
  </si>
  <si>
    <t>Realizar reunión trimestral de comité de historias clínicas</t>
  </si>
  <si>
    <t>Reuniones de comité</t>
  </si>
  <si>
    <t>Evaluación y acompañamiento permanente en el diseño e implementación de planes de mejoramiento continuo producto de la identificación de los niveles de reingresos Hospitalarios que ayuden a optimizar los procesos administrativos y asistenciales enfocados en la satisfacción, Humanización, seguridad y resolución de las necesidades en salud de nuestros usuarios.</t>
  </si>
  <si>
    <t>Proyecto De Preparación Para La Acreditación</t>
  </si>
  <si>
    <t>Auditar mensualmente los reingresos reportados en la urgencia</t>
  </si>
  <si>
    <t>Auditar el 100% de las historias clínicas de los pacientes que reingresen al servicio de urgencias</t>
  </si>
  <si>
    <t>Numero de historias clínicas auditadas/Numero de historias clínicas de pacientes que reingresen al servicio de urgencias*100</t>
  </si>
  <si>
    <t>Realizar informe mensual de resultados y recomendaciones en relación a los hallazgos detectados en la auditoria</t>
  </si>
  <si>
    <t>Socializar el informe de resultados de Auditoria a los reingresos y recomendaciones</t>
  </si>
  <si>
    <t>Calidad</t>
  </si>
  <si>
    <t>Cumplir con el 90% del PAMEC planteado para la vigencia</t>
  </si>
  <si>
    <t>Evaluación del mejoramiento de la calidad observada respecto de la calidad esperada de la atención de salud que reciben los usuarios</t>
  </si>
  <si>
    <t>Verificación de Actividades ejecutadas de PAMEC en las diferentes áreas del ciclo anterior e informe de resultados</t>
  </si>
  <si>
    <t>100% de Actividades de PAMEC Verificadas</t>
  </si>
  <si>
    <t>Porcentaje de actividades verificadas</t>
  </si>
  <si>
    <t>Número total de Actividades Verificadas/Número Total de Actividades a Verificar*100</t>
  </si>
  <si>
    <t>Rojo: 0% - 89%
Amarillo: 90-95%
Verde: 96% -100%</t>
  </si>
  <si>
    <t>Socialización de Resultados Obtenidos en Pamec 2019</t>
  </si>
  <si>
    <t>Socializar el 100% del informe de Cumplimiento de PAMEC 2019</t>
  </si>
  <si>
    <t>Porcentaje de socialización de Resultados de evaluación pamec 2019</t>
  </si>
  <si>
    <t>Número de socializaciones realizadas/Total de socializaciones programadas*100</t>
  </si>
  <si>
    <t>Rojo:0% - 89%
amarillo: 90% - 99%
Verde: 100%</t>
  </si>
  <si>
    <t>Autoevaluación de Resolución 5095 de 2018, Estándares de Acreditación vigencia 2020</t>
  </si>
  <si>
    <t>100% de Estándares de acreditación de autoevaluados</t>
  </si>
  <si>
    <t>Porcentaje de criterios evaluados</t>
  </si>
  <si>
    <t>Total de Criterios Evaluados/Número Total de Criterios a Evaluar*100</t>
  </si>
  <si>
    <t xml:space="preserve">Autoevaluación del cumplimiento de las actividades de planes de Mejoramiento establecidas en el PAMEC Institucional para cierre de Ciclo en los términos del Art 2. de la Res. 2181 de 2008. </t>
  </si>
  <si>
    <t>Mejoramiento continuo de calidad para entidades no acreditadas con autoevaluación en la vigencia anterior vigencia 2020</t>
  </si>
  <si>
    <t>Obtener calificación mayor o igual a 1,20</t>
  </si>
  <si>
    <t>Calificación obtenida</t>
  </si>
  <si>
    <t>Promedio de la calificación de la autoevaluación en la vigencia evaluada/Promedio de la calificación de la autoevaluación de la vigencia anterior</t>
  </si>
  <si>
    <t>Rojo: &lt;1,00 =25%
Amarillo: : 1,1 - 1,19 =50%
Verde: mayor o igual a 1,20 =100%</t>
  </si>
  <si>
    <t>Selección y Priorización de Procesos</t>
  </si>
  <si>
    <t>100% de Actividades de ruta Criticas ejecutadas</t>
  </si>
  <si>
    <t>Porcentaje de Actividades Ejecutadas</t>
  </si>
  <si>
    <t>Total de Actividades de Ruta Critica a ejecutar/ Total Actividades de Ruta Critica Programadas</t>
  </si>
  <si>
    <t>Definición Calidad Esperada y Medición de desempeño</t>
  </si>
  <si>
    <t>Formulación de Plan de Auditoria y Mejoramiento de la calidad 2020</t>
  </si>
  <si>
    <t>Formulación de planes de mejoramiento para el año 2019</t>
  </si>
  <si>
    <t>Número total de planes de mejora Formulados</t>
  </si>
  <si>
    <t>Total planes de mejoramiento formulados/Total planes de mejoramiento a formular*100</t>
  </si>
  <si>
    <t>Rojo: 0 - 6 
Verde: mayor o igual a 8</t>
  </si>
  <si>
    <t>Socialización de Actividades Proyectadas a Ejecutar del PAMEC en las diferentes áreas 2020</t>
  </si>
  <si>
    <t>Socializar el 100% de Planes de Mejora 2020</t>
  </si>
  <si>
    <t>Porcentaje de socialización de Resultados de evaluación pamec ciclo 2020</t>
  </si>
  <si>
    <t>Total de socializaciones realizadas/ Total de socializaciones programadas*100</t>
  </si>
  <si>
    <t>Mesas de trabajo acompañamiento y auditoria a ejecución de PAMEC</t>
  </si>
  <si>
    <t>Auditorias y/o Reuniones de acompañamiento ejecución de PAMEC</t>
  </si>
  <si>
    <t>Porcentaje de Reuniones o mesas de trabajo seguimiento ejecución de PAMEC</t>
  </si>
  <si>
    <t>Total de Reuniones o auditorias realizadas/Total de auditorias o Reuniones programadas*100</t>
  </si>
  <si>
    <t>Seguimiento a ejecución de actividades mensuales</t>
  </si>
  <si>
    <t>Seguimiento del 100% de las actividades</t>
  </si>
  <si>
    <t>Proporción de actividades evaluadas</t>
  </si>
  <si>
    <t>Total de Actividades a revisadas/Total de Actividades a revisar*100</t>
  </si>
  <si>
    <t>Comité de Calidad</t>
  </si>
  <si>
    <t>100% de realización de Comité</t>
  </si>
  <si>
    <t>Desarrollo de Comités</t>
  </si>
  <si>
    <t>Número de Comités Realizados/Número Total de Comités a Realizar*100</t>
  </si>
  <si>
    <t>Cumplir con las condiciones básicas de capacidad Tecnológica, administrativa, científica y financiera bajo un criterio real de autoevaluación del SUH</t>
  </si>
  <si>
    <t>Auditoria Interna de Autoevaluación del cumplimiento en las condiciones de habilitación en base a la Resolución 3100 de 2019 o norma que modifique o sustituya</t>
  </si>
  <si>
    <t>100% de visitas de autoevaluaciones realizadas</t>
  </si>
  <si>
    <t>Porcentaje de visitas de autoevaluaciones realizadas o ejecutadas</t>
  </si>
  <si>
    <t>Número total de visitas realizadas / Número total de visitas programadas*100</t>
  </si>
  <si>
    <t>Generación de Informe de cumplimiento de Condiciones de Habilitación</t>
  </si>
  <si>
    <t>100% de informes de cumplimiento de condiciones de habilitación</t>
  </si>
  <si>
    <t>Porcentaje de informes de cumplimiento en habilitación</t>
  </si>
  <si>
    <t xml:space="preserve"> Número de Informes de cumplimiento de habilitación generados/Número de informes de cumplimiento a generar*100</t>
  </si>
  <si>
    <t>Socialización de los hallazgos encontrados en la autoevaluación en base a la Resolución 3100 de 2019 o norma que modifique o sustituya</t>
  </si>
  <si>
    <t>100% de socializaciones a realizar</t>
  </si>
  <si>
    <t>Porcentaje de socializaciones ejecutadas</t>
  </si>
  <si>
    <t>Número total de socializaciones realizadas/Número total de socializaciones programadas*100</t>
  </si>
  <si>
    <t>Generación y Consolidación de Acciones de mejoramiento del estándares con base a la Resolución 3100 de 2019 o norma que modifique o sustituya Ciclo PHVA</t>
  </si>
  <si>
    <t>100% de Acciones de Mejoramiento a realizados</t>
  </si>
  <si>
    <t>Porcentaje de Acciones de mejoramiento ejecutados</t>
  </si>
  <si>
    <t>Número total de Planes de mejoramiento realizados/Número total de planes de mejoramiento programados*100</t>
  </si>
  <si>
    <t>Visitas de seguimiento a los planes de mejoramiento a los hallazgos encontrados en la autoevaluación en base a la Resolución 3100 de 2019 o norma que modifique o sustituya</t>
  </si>
  <si>
    <t>100% de las visitas de seguimiento a los planes de mejoramiento a realizar</t>
  </si>
  <si>
    <t>Porcentaje de las visitas de seguimiento a los planes de mejoramiento realizados</t>
  </si>
  <si>
    <t>Número total de visitas de seguimiento realizados/Número total de visitas de seguimiento programadas*100</t>
  </si>
  <si>
    <t>Auditoria y seguimiento a entidades subcontratadas para apoyo en la prestación de servicios</t>
  </si>
  <si>
    <t>100% de visitas realizadas</t>
  </si>
  <si>
    <t>Porcentaje de visitas realizadas o ejecutadas</t>
  </si>
  <si>
    <t>Generación de Informe de cumplimiento de Condiciones de Habilitación entidades subcontratadas para apoyo en la prestación de servicios</t>
  </si>
  <si>
    <t>Número de Informes de cumplimiento de habilitación generados/Número de informes de cumplimiento a generar*100</t>
  </si>
  <si>
    <t>Socialización de los hallazgos encontrados en la autoevaluación en base a la Resolución 3100 de 2019 de entidades subcontratadas</t>
  </si>
  <si>
    <t>Acompañamiento en Auditorias externas cuando se requiera</t>
  </si>
  <si>
    <t>100% de auditorias externas recibidas</t>
  </si>
  <si>
    <t>Porcentaje de auditorias externas recibidas</t>
  </si>
  <si>
    <t>Número total de auditorias recibidas/Número total de auditorias externas programadas*100</t>
  </si>
  <si>
    <t xml:space="preserve">Socialización de Hallazgos de Auditorias Externas </t>
  </si>
  <si>
    <t>100% de Planes de Mejoramiento a realizados</t>
  </si>
  <si>
    <t>Porcentaje de planes de mejoramiento Proyectados y socializados</t>
  </si>
  <si>
    <t>Número total de socializaciones realizadas/Número total de auditorias externas realizadas*100</t>
  </si>
  <si>
    <t>Seguimiento a los planes de mejoramiento a Auditorias Externas</t>
  </si>
  <si>
    <t>Número total de vistas de seguimiento realizadas/Número total de visitas de seguimiento programadas*100</t>
  </si>
  <si>
    <t>Solicitud de Planes de Mejoramiento</t>
  </si>
  <si>
    <t xml:space="preserve">100% de solicitud de planes de mejoramiento </t>
  </si>
  <si>
    <t xml:space="preserve">Porcentaje de Planes de Mejoramiento </t>
  </si>
  <si>
    <t>Número de Planes de Mejoramientos solicitados/Planes de mejoramientos derivados de las auditorias externas*100</t>
  </si>
  <si>
    <t xml:space="preserve">Círculos de Calidad/Auditoria Interna </t>
  </si>
  <si>
    <t>100% de Círculos de Calidad</t>
  </si>
  <si>
    <t>Porcentaje de Círculos de Calidad</t>
  </si>
  <si>
    <t>Número total de Círculos de Calidad Realizados/Número total de Círculos de Calidad programados*100</t>
  </si>
  <si>
    <t>Socialización de Hallazgos de Auditorias Internas/Círculos de calidad</t>
  </si>
  <si>
    <t>Número total de socializaciones realizadas/Número total de círculos de calidad realizados*100</t>
  </si>
  <si>
    <t>Seguimiento a los planes de mejoramiento a Auditorias Internas</t>
  </si>
  <si>
    <t>Número total de visitas de seguimiento realizadas/Número total de círculos de calidad realizados*100</t>
  </si>
  <si>
    <t>Reporte de Novedades de Servicios</t>
  </si>
  <si>
    <t>100% de Novedades registradas</t>
  </si>
  <si>
    <t>Porcentaje de Novedades registradas</t>
  </si>
  <si>
    <t>Número total de Novedades a registradas/Número de Novedades a registrar*100</t>
  </si>
  <si>
    <t>Seguimiento a la organización y operación de la prestación de servicios de acuerdo al RIAS</t>
  </si>
  <si>
    <t>100% de seguimientos al RIAS</t>
  </si>
  <si>
    <t>Porcentaje de seguimientos realizados</t>
  </si>
  <si>
    <t>Gestionar acciones que propendan por la minimización de riesgos en la atención del paciente y la administración</t>
  </si>
  <si>
    <t>(P-HS) Proyecto Implementación Programa De Seguridad Del Paciente</t>
  </si>
  <si>
    <t>Evaluación de Buenas Practicas del programa de seguridad del paciente</t>
  </si>
  <si>
    <t>100 % de cumplimiento de buenas practicas de seguridad del paciente</t>
  </si>
  <si>
    <t>Porcentaje de cumplimiento en el programa de seguridad del paciente</t>
  </si>
  <si>
    <t>Número de evaluaciones realizadas /Número total de evaluaciones planificadas*100</t>
  </si>
  <si>
    <t>Generación de Informe de cumplimiento de Buenas Programa de Seguridad del paciente</t>
  </si>
  <si>
    <t>100% de informes de cumplimiento evaluación del programa de seguridad del paciente</t>
  </si>
  <si>
    <t>Porcentaje de informes de cumplimiento del programa de seguridad del paciente</t>
  </si>
  <si>
    <t>Número de Informes generados/Número de informes a generar*100</t>
  </si>
  <si>
    <t>Medición de adherencia a listas de chequeo de buenas practicas de seguridad del paciente</t>
  </si>
  <si>
    <t>100% de evaluaciones de listas de chequeo</t>
  </si>
  <si>
    <t>Porcentaje Listas de Chequeo evaluadas</t>
  </si>
  <si>
    <t>Número de listas de Chequeo a evaluadas (APLICADAS)/Número de Listas de Chequeo a evaluar (APLICADAS)*100</t>
  </si>
  <si>
    <t>Generación de Informes de adherencia a listas de chequeo de buenas practicas de seguridad del paciente</t>
  </si>
  <si>
    <t>100% de informes de adherencia a listas de chequeo Seguridad del paciente</t>
  </si>
  <si>
    <t>Porcentaje de informe de adherencia a listas de chequeo</t>
  </si>
  <si>
    <t>Número de Informes elaborados/Número de Informes a elaborar*100</t>
  </si>
  <si>
    <t>Elaboración del plan de acciones correctivas, preventivas o de mejora en el programa de seguridad del paciente y adherencia Buenas Practicas de seguridad del paciente</t>
  </si>
  <si>
    <t>Porcentaje de Planes de mejoramiento ejecutados</t>
  </si>
  <si>
    <t>Número de Planes de mejoramiento proyectados/Número total de planes de mejoramiento derivados de los hallazgos*100</t>
  </si>
  <si>
    <t>Socializar el informe de resultados y planes de mejora</t>
  </si>
  <si>
    <t>Socializar el 100% del informe y planes de mejora.</t>
  </si>
  <si>
    <t>Porcentaje de socializaciones.</t>
  </si>
  <si>
    <t>Número de socializaciones realizadas/Número total de planes de mejoramiento proyectados*100</t>
  </si>
  <si>
    <t xml:space="preserve">Seguimiento al cumplimiento de los planes de mejoramiento del programa </t>
  </si>
  <si>
    <t>Evaluar el 100% del cumplimiento de los planes de mejora</t>
  </si>
  <si>
    <t>Porcentaje de cumplimiento de Acciones de Mejoramiento</t>
  </si>
  <si>
    <t>Número de planes de mejora revisados/Número total de planes de mejoramiento proyectados*100</t>
  </si>
  <si>
    <t>Ajustes y Reactivación del programa de seguridad del paciente que se requieran</t>
  </si>
  <si>
    <t>Aprobación de ajustes al programa de seguridad del paciente</t>
  </si>
  <si>
    <t>Número total de documentos levantados en el programa de seguridad del paciente</t>
  </si>
  <si>
    <t>(Total de documentación de: procedimientos, manuales, guías e instructivos de un proceso levantados en un periodo/Total de documentación de: procedimientos, manuales, guías e instructivos de un procesos levantar en el periodo)*100</t>
  </si>
  <si>
    <t>Capacitar al personal de la ESE en políticas de seguridad del paciente</t>
  </si>
  <si>
    <t>100% de capacitaciones</t>
  </si>
  <si>
    <t>Porcentaje de capacitaciones realizadas</t>
  </si>
  <si>
    <t>Número de capacitaciones realizadas/Número total de capacitaciones programadas*100</t>
  </si>
  <si>
    <t>Rojo:&lt;80%
Amarillo: 81%- 90%
Verde: 91%-100%</t>
  </si>
  <si>
    <t xml:space="preserve">Mesas de trabajo con grupos de seguridad del paciente en los diferentes centros </t>
  </si>
  <si>
    <t xml:space="preserve">Reuniones de seguridad del paciente centros de salud </t>
  </si>
  <si>
    <t>Porcentaje de Reuniones o mesas de trabajo programa de seguridad del paciente</t>
  </si>
  <si>
    <t>Total de Reuniones realizadas/Total de Reuniones programadas *100</t>
  </si>
  <si>
    <t xml:space="preserve">Rondas de Seguridad del paciente para Seguimiento a la implementación del programa </t>
  </si>
  <si>
    <t>100% de rondas de seguridad del paciente programadas</t>
  </si>
  <si>
    <t>Porcentaje de rondas de seguridad del paciente realizadas</t>
  </si>
  <si>
    <t>Número total de rondas realizadas/ Número total de rondas programadas*100</t>
  </si>
  <si>
    <t>Generación de Informes de Rondas de Seguridad</t>
  </si>
  <si>
    <t>100% de informes de Seguridad del paciente</t>
  </si>
  <si>
    <t>Porcentaje de informe de Actividades de las rondas de seguridad</t>
  </si>
  <si>
    <t>Número de Informes ejecutados / Número de informes a ejecutar*100</t>
  </si>
  <si>
    <t>Seguimiento a reporte de incidentes y eventos adversos.</t>
  </si>
  <si>
    <t>100% de eventos adversos reportados</t>
  </si>
  <si>
    <t>Porcentaje de eventos o incidentes adversos reportados</t>
  </si>
  <si>
    <t>Número de eventos adversos ocurridos/Número total de eventos adversos reportados*100</t>
  </si>
  <si>
    <t>Seguimiento a los eventos e incidentes adversos</t>
  </si>
  <si>
    <t>Análisis de Incidentes y /o eventos Reportados</t>
  </si>
  <si>
    <t>100% de Eventos Analizados</t>
  </si>
  <si>
    <t>Análisis de Eventos Adversos</t>
  </si>
  <si>
    <t>Número de eventos adversos analizados/Total de eventos adversos reportados*100</t>
  </si>
  <si>
    <t>Realizar informe mensual de resultados y planes de acción en relación a los eventos reportados</t>
  </si>
  <si>
    <t xml:space="preserve">100% de informes realizados </t>
  </si>
  <si>
    <t>Porcentaje de informes realizados.</t>
  </si>
  <si>
    <t>Número de Informes generados/ Número de informes a generar*100</t>
  </si>
  <si>
    <t>Socializar el informe de resultados</t>
  </si>
  <si>
    <t>Número de socializaciones realizadas/Número total de socializaciones planificadas*100</t>
  </si>
  <si>
    <t xml:space="preserve">Realizar seguimiento al cumplimiento de los planes de mejoramiento de eventos adversos/ Rondas de seguridad </t>
  </si>
  <si>
    <t>Número de planes de mejoramiento revisados/Número total de eventos analizados*100</t>
  </si>
  <si>
    <t>Generación de informes de Seguimiento a indicadores del Programa y de los servicios</t>
  </si>
  <si>
    <t>100% informes de seguimiento de indicadores del programa</t>
  </si>
  <si>
    <t>Porcentaje de Informes de seguimiento a indicadores del programa y de los servicios</t>
  </si>
  <si>
    <t>Comité de Seguridad del Paciente</t>
  </si>
  <si>
    <t>Número de Comités Realizados/ Número Total de Comités a Realizar*100</t>
  </si>
  <si>
    <t xml:space="preserve">Revisión y validación de Indicadores reportados </t>
  </si>
  <si>
    <t>Revisar 100 % los indicadores de circular Única reportados</t>
  </si>
  <si>
    <t>Oportunidad de validación de indicadores circular única</t>
  </si>
  <si>
    <t>Número de Días transcurridos asignados para la validación de los indicadores</t>
  </si>
  <si>
    <t xml:space="preserve">Envió de Indicadores a EPS </t>
  </si>
  <si>
    <t>Reporte de 100% indicadores 5 primeros días</t>
  </si>
  <si>
    <t>Reporte Oportuno de Indicadores Circular Única</t>
  </si>
  <si>
    <t xml:space="preserve">Número de Días transcurridos para la entrega de los indicadores </t>
  </si>
  <si>
    <t>Rojo:3 =33%
Amarillo:2 =50%
Verde:1 =100%</t>
  </si>
  <si>
    <t xml:space="preserve">Envió de Indicadores a SISPRO Resolución 256 </t>
  </si>
  <si>
    <t>Reporte de 100% indicadores con cortes establecidos</t>
  </si>
  <si>
    <t>Reporte Oportuno de Indicadores  de Calidad</t>
  </si>
  <si>
    <t>Rojo:&gt; de 5 =0%
Verde: 5 =100%</t>
  </si>
  <si>
    <t>Envió de Indicadores a SIHO Decreto 2193</t>
  </si>
  <si>
    <t>Número de Días transcurridos para el envió de los indicadores</t>
  </si>
  <si>
    <t>Rojo: 0%= &gt; 1 de 30 de fecha limite semestral
Amarillo:
Verde: 100% = 1 día 30 de fecha limite semestral</t>
  </si>
  <si>
    <t>Informe anual de indicadores de calidad</t>
  </si>
  <si>
    <t>100% de informes entregados</t>
  </si>
  <si>
    <t>Reporte de informe anual</t>
  </si>
  <si>
    <t>Numero de informes entregados / total de informe de indicadores generado</t>
  </si>
  <si>
    <t>Rojo: 1 &gt; de 25 Feb de fecha limite 
Verde: 1 día 24 de fecha limite</t>
  </si>
  <si>
    <t>Gestión de riesgo de corrupción</t>
  </si>
  <si>
    <t>Elaborar mapa de gestión de riesgos del proceso</t>
  </si>
  <si>
    <t>Elaboración de Mapa de Riesgo</t>
  </si>
  <si>
    <t>Numero de mapas a realizados/Numero de mapas de riesgo planificados*100</t>
  </si>
  <si>
    <t>Control Interno</t>
  </si>
  <si>
    <t>Implementar instrumentos y herramientas de gestión y control de la entidad.</t>
  </si>
  <si>
    <t>Evaluar que las actividades del Plan Operativo Anual (POA) se cumplan según las metas trazadas en el mismo</t>
  </si>
  <si>
    <t>Cumplimiento mayor o igual al 90% de las metas establecidas en el Plan Operativo Anual</t>
  </si>
  <si>
    <t>Porcentaje de cumplimiento de metas del POA</t>
  </si>
  <si>
    <t>Numero de metas del plan operativo anual cumplidas en la vigencia/Número de metas del Plan Operativo Anual programadas en la vigencia*100</t>
  </si>
  <si>
    <t>Elaborar mapa de riesgos de gestión del proceso de control interno</t>
  </si>
  <si>
    <t>Elaborar el mapa de riesgos de gestión del área de control interno</t>
  </si>
  <si>
    <t>Documento realizados</t>
  </si>
  <si>
    <t>Numero de documentos realizados/Numero de documentos proyectados a realizar*100</t>
  </si>
  <si>
    <t>Seguimiento a los mapas de riesgos de gestión y al Plan Anticorrupción y de Atención al Ciudadano</t>
  </si>
  <si>
    <t>Realizar seguimiento a los mapas de riesgo y demás componentes del Plan Anticorrupción y de Atención al Ciudadano</t>
  </si>
  <si>
    <t>Seguimiento actividades del plan</t>
  </si>
  <si>
    <t>Evaluación Y Seguimiento</t>
  </si>
  <si>
    <t>Elaboración del Plan Anual de Auditorias</t>
  </si>
  <si>
    <t>Establecer el Plan Anual de Auditorias</t>
  </si>
  <si>
    <t>Plan elaborado</t>
  </si>
  <si>
    <t>Numero de planes elaborados/Numero de planes planificados*100</t>
  </si>
  <si>
    <t>Diligenciamiento de la encuesta de evaluación de FURAG II</t>
  </si>
  <si>
    <t>Diligenciamiento del 100% de la encuesta FURAG II</t>
  </si>
  <si>
    <t>Encuesta diligenciada</t>
  </si>
  <si>
    <t>Numero de encuestas diligenciadas/Numero de encuestas planificadas*100</t>
  </si>
  <si>
    <t>Realizar evaluación de control interno contable</t>
  </si>
  <si>
    <t>Diligenciamiento del 100% de la encuesta en la plataforma CHIP</t>
  </si>
  <si>
    <t>Ejecutar el cronograma del Plan Anual de Auditorias</t>
  </si>
  <si>
    <t>Ejecutar el 100% de lo establecido en el cronograma del Plan Anual de Auditorias</t>
  </si>
  <si>
    <t>Auditorias practicadas por procesos</t>
  </si>
  <si>
    <t>Numero de auditorias realizadas/Numero de auditorias programadas*100</t>
  </si>
  <si>
    <t xml:space="preserve">Seguimiento al cumplimiento de planes de mejoras por procesos fruto de las auditorias </t>
  </si>
  <si>
    <t>Seguimiento al 100% de las actividades del plan</t>
  </si>
  <si>
    <t>Elaboración y publicación en la pagina web del informe semestral de control interno</t>
  </si>
  <si>
    <t>Realizar dos informes ejecutivos al año</t>
  </si>
  <si>
    <t>Informe semestral</t>
  </si>
  <si>
    <t>Elaboración de informe seguimiento a la ejecución presupuestal</t>
  </si>
  <si>
    <t>Elaborar informe de seguimiento a la ejecución presupuestal de la ESE</t>
  </si>
  <si>
    <t>Informe de seguimiento anual</t>
  </si>
  <si>
    <t>Call Center</t>
  </si>
  <si>
    <t xml:space="preserve">Atención al ciudadano </t>
  </si>
  <si>
    <t xml:space="preserve">Seguimiento al numero de llamadas recibidas, efectivas en el call center </t>
  </si>
  <si>
    <t>cumplimiento al 90% de las llamadas recibidas y agendadas.</t>
  </si>
  <si>
    <t>aumento de recepción de llamadas</t>
  </si>
  <si>
    <t>Numero de llamadas atendidas/Numero de llamadas entrantes*100</t>
  </si>
  <si>
    <t xml:space="preserve">Programas de detección temprana, protección especifica y salud publica </t>
  </si>
  <si>
    <t>Ruta de riesgo especifico - Violencia</t>
  </si>
  <si>
    <t xml:space="preserve">Cumplimiento del modelo de atención AVVS </t>
  </si>
  <si>
    <t>Aplicación del modelo de atención Integral AVVS</t>
  </si>
  <si>
    <t>Porcentaje de Cumplimiento de Aplicación del modelo de atención Integral AVVS</t>
  </si>
  <si>
    <t>Numero de usuarios que fueron atendidos por el modelo AVVS/ Total de usuarios con presunto evento AVVS*100</t>
  </si>
  <si>
    <t>Incidencia de sífilis congénita en partos atendidos en la ESE</t>
  </si>
  <si>
    <t>Cero casos de sífilis congénita en partos atendidos en la ESE</t>
  </si>
  <si>
    <t>Numero de casos de sífilis congénita presentados en la ESE</t>
  </si>
  <si>
    <t>Numero de recién nacidos con diagnostico de Sífilis Congénita en población atendida por la ESE</t>
  </si>
  <si>
    <t>Adherencia a la guía de atención del parto</t>
  </si>
  <si>
    <t>Adherencia del 90% de la guía de atención del parto</t>
  </si>
  <si>
    <t>Porcentaje de adherencia a la guía de atención del parto</t>
  </si>
  <si>
    <t>Numero criterios cumplidos/Numero de criterios evaluados*100</t>
  </si>
  <si>
    <t>Humanización De Servicios</t>
  </si>
  <si>
    <t>Diligenciar partograma a las gestantes en fase activa del trabajo de parto</t>
  </si>
  <si>
    <t>Diligenciar partograma al 100% de las gestantes en fase activa del trabajo de parto</t>
  </si>
  <si>
    <t>Porcentaje de partos en los que se diligencio el partograma</t>
  </si>
  <si>
    <t>Numero de partos en los que se diligencio el partograma/Total de partos atendidos*100</t>
  </si>
  <si>
    <t>Reporte de la atención de hipertensión y diabetes  según el anexo Técnico 2463 a sus respectivas Aseguradoras para dar cumplimiento a la norma</t>
  </si>
  <si>
    <t>Reporte del 100% de hipertensos y diabéticos  según el anexo Técnico 2463</t>
  </si>
  <si>
    <t>Numero reportes de la atención a los hipertensos y diabéticos  según el anexo Técnico 2463 /Total de pacientes atendidos*100</t>
  </si>
  <si>
    <t>Realizar capacitaciones al personal asistencial referente al ingreso de la información ingresada a la plataforma RUAF-ND</t>
  </si>
  <si>
    <t>Realizar dos capacitaciones al año dirigida al personal asistencial referente al ingreso de la información ingresada a la plataforma RUAF-ND</t>
  </si>
  <si>
    <t>Elaborar mapa riesgos del área de Facturación</t>
  </si>
  <si>
    <t>Mapa de procesos elaborado</t>
  </si>
  <si>
    <t>Numero de mapas elaborabas/Numero de mapas planificados*100</t>
  </si>
  <si>
    <t>Programa de Gestión Ambiental</t>
  </si>
  <si>
    <t>Proyecto de Ahorro y Uso Racional del Agua</t>
  </si>
  <si>
    <t>Realizar actividades de sensibilización sobre el consumo responsable de agua y energía eléctrica en el Hospital.</t>
  </si>
  <si>
    <t>Realizar seis actividades de sensibilización al consumo de agua y energía eléctrica en cada Centro de Salud del Hospital</t>
  </si>
  <si>
    <t>Porcentaje de actividades de sensibilización realizadas</t>
  </si>
  <si>
    <t>Numero de actividades de sensibilización realizadas/Numero de actividades de sensibilización planificadas*100</t>
  </si>
  <si>
    <t>Elaborar mapa riesgos del proceso de Gestión Ambiental</t>
  </si>
  <si>
    <t>Realizar los mapas de riegos de gestión y de corrupción de la oficina</t>
  </si>
  <si>
    <t>Numero de mapas realizados</t>
  </si>
  <si>
    <t>Numero de mapas de riesgos realizados/Numero de mapas de riesgos programados a realizar*100</t>
  </si>
  <si>
    <t>Realizar jornadas de sensibilización sobre temas relacionados con el Control Interno Disciplinario</t>
  </si>
  <si>
    <t>Realizar dos sesiones anuales de sensibilización al personal asistencial y administrativo como medida de prevención que busque garantizar el cumplimiento de los deberes y obligaciones</t>
  </si>
  <si>
    <t>Numero de sensibilizaciones realizadas</t>
  </si>
  <si>
    <t>Numero de sensibilizaciones realizadas/Numero de sensibilizaciones planificadas*100</t>
  </si>
  <si>
    <t>Realizar capacitaciones sobre el uso racional de medicamentos</t>
  </si>
  <si>
    <t>Realizar mínimo dos capacitaciones al año donde se concientice a los trabajadores y usuarios de la ESE sobre el uso racional de medicamentos</t>
  </si>
  <si>
    <t>Recursos Físicos</t>
  </si>
  <si>
    <t>Mantenimiento Hospitalario</t>
  </si>
  <si>
    <t>Atender satisfactoriamente los casos o requerimientos competentes al área de recursos físicos</t>
  </si>
  <si>
    <t>Atender satisfactoriamente el 100% de los casos o requerimientos competentes al área de recursos físicos</t>
  </si>
  <si>
    <t>Porcentaje de casos recibidos a satisfacción</t>
  </si>
  <si>
    <t>Numero de casos atendidos y recibidos a satisfacción por el usuario-cliente/Numero de casos interpuestos por los usuarios-clientes*100</t>
  </si>
  <si>
    <t>Crear formato para la atención de casos o requerimientos competentes al área de recursos físicos</t>
  </si>
  <si>
    <t>Estandarizar el medio por el cual se establecen las necesidades de atención de los recursos físicos</t>
  </si>
  <si>
    <t>Creación de subestación eléctrica del centro de salud 13 de Junio</t>
  </si>
  <si>
    <t>Realizar mantenimiento preventivo a los equipos de aire acondicionado</t>
  </si>
  <si>
    <t>Realizar el 100% de los mantenimientos preventivos a los equipos de aire acondicionado</t>
  </si>
  <si>
    <t>Porcentaje de mantenimientos preventivos realizados</t>
  </si>
  <si>
    <t>Numero de equipos de aire acondicionado a los que se le ha realizado mantenimiento preventivo/Numero total de aire acondicionado*100</t>
  </si>
  <si>
    <t>Realizar mantenimiento preventivo a los equipos biomédicos</t>
  </si>
  <si>
    <t>Realizar el 100% de los mantenimientos preventivos a los equipos biomédicos</t>
  </si>
  <si>
    <t>Numero de equipos biomédicos a los que se le ha realizado mantenimiento preventivo/Numero total de equipos biomédicos*100</t>
  </si>
  <si>
    <t>Realizar mantenimiento a las líneas eléctricas de cada uno de los centros</t>
  </si>
  <si>
    <t>Realizar el 100% de los mantenimientos preventivos a las líneas eléctricas de cada centro</t>
  </si>
  <si>
    <t>Numero de centros de Salud a los cuales se le ha realizado mantenimiento preventivo de sus líneas eléctricas/Numero total de centros salud*100</t>
  </si>
  <si>
    <t>Proporción de medicamentos y material medico quirúrgico adquiridos mediante los siguientes mecanismos: 1. compras conjuntas, 2. a través de cooperativas de empresas sociales del estado 3. mecanismos electrónicos</t>
  </si>
  <si>
    <t>70% del valor de las adquisiciones de medicamentos y material medico-quirúrgico</t>
  </si>
  <si>
    <t>Porcentaje del valor de las adquisiciones de medicamentos y material medico-quirúrgico</t>
  </si>
  <si>
    <t>Valor total de adquisiciones de medicamentos y material medico-quirúrgico realizadas mediante uno o más de los siguientes mecanismos: 1. compras conjuntas, 2. a través de cooperativas de empresas sociales del estado 3. mecanismos electrónicos/Valor total de adquisiciones de la ESE por medicamentos y material medico-quirúrgico</t>
  </si>
  <si>
    <t>Evolución del Gasto por Unidad de Valor Relativo producida</t>
  </si>
  <si>
    <t>Evolución del Gasto por Unidad de Valor Relativo producida menor a 0,90</t>
  </si>
  <si>
    <t>((Gasto de funcionamiento y operación comercial y prestación de servicios comprometido en la vigencia/Numero de UVR producidas en la vigencia objeto de la evaluación)/(Gasto de funcionamiento y operación comercial y prestación de servicios comprometido en la vigencia/Numero de UVR producidas en la vigencia anterior en valores constantes/Numero de UVR producidas en la vigencia anterior))</t>
  </si>
  <si>
    <t>Monto de la deuda superior a 30 días por concepto de salarios del personal de planta y por concepto de contratación de servicios, y variación del monto frente a la vigencia anterior</t>
  </si>
  <si>
    <t>Monto de la deuda superior a 30 días por concepto de salarios del personal de planta y por concepto de contratación de servicios, y variación del monto frente a la vigencia anterior con variación negativa o igual a cero</t>
  </si>
  <si>
    <t>Monto de la deuda superior a 30 días</t>
  </si>
  <si>
    <t>(Valor de la deuda superior a 30 días por concepto de salarios del personal de planta y por concepto de contratación de servicios, con corte a 31 de diciembre de la vigencia evaluada)-(Valor de la deuda superior a 30 días por concepto de salarios del personal de planta y por concepto de contratación de servicios, con corte a 31 de diciembre de la vigencia anterior)</t>
  </si>
  <si>
    <t>Resultado Equilibrio Presupuestal con Recaudo</t>
  </si>
  <si>
    <t>Resultado Equilibrio Presupuestal con Recaudo mayor o igual a 1</t>
  </si>
  <si>
    <t>Valor de la ejecución de ingresos totales recaudados en la vigencia (incluye el valor recaudado de CxC de vigencias anteriores)/Valor de la ejecución de gastos comprometidos en la vigencia (incluye el valor comprometido de CxP de vigencias anteriores)</t>
  </si>
  <si>
    <t>Implementar sistema de costos</t>
  </si>
  <si>
    <t>Implementar en un 60% el sistema de costos de la ESE</t>
  </si>
  <si>
    <t>Porcentaje de avances en la implementación del sistema de costos</t>
  </si>
  <si>
    <t>Adecuación de sitios de almacenamiento de los residuos peligrosos</t>
  </si>
  <si>
    <t>Numero de sitios de almacenamiento de residuos peligrosos adecuados/ Numero total de sitios de almacenamiento*100</t>
  </si>
  <si>
    <t>Gestionar la realización de la caracterización de aguas residuales del Hospital</t>
  </si>
  <si>
    <t>Numero de solicitudes realizadas expresando la necesidad existente (Indicador Nominal)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</si>
</sst>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 #,##0.00_);_(&quot;$&quot;\ * \(#,##0.00\);_(&quot;$&quot;\ * &quot;-&quot;??_);_(@_)"/>
    <numFmt numFmtId="165" formatCode="_-* #,##0.00\ _€_-;\-* #,##0.00\ _€_-;_-* &quot;-&quot;??\ _€_-;_-@_-"/>
    <numFmt numFmtId="166" formatCode="0.0%"/>
  </numFmts>
  <fonts count="12" x14ac:knownFonts="1">
    <font>
      <sz val="11"/>
      <color theme="1"/>
      <name val="Calibri"/>
      <family val="2"/>
      <scheme val="minor"/>
    </font>
    <font>
      <sz val="11"/>
      <color theme="1"/>
      <name val="Calibri"/>
      <family val="2"/>
      <scheme val="minor"/>
    </font>
    <font>
      <b/>
      <sz val="36"/>
      <color theme="3" tint="-0.499984740745262"/>
      <name val="Calibri"/>
      <family val="2"/>
      <scheme val="minor"/>
    </font>
    <font>
      <b/>
      <sz val="12"/>
      <name val="Calibri"/>
      <family val="2"/>
      <scheme val="minor"/>
    </font>
    <font>
      <b/>
      <sz val="12"/>
      <color theme="0"/>
      <name val="Calibri"/>
      <family val="2"/>
      <scheme val="minor"/>
    </font>
    <font>
      <sz val="12"/>
      <name val="Calibri"/>
      <family val="2"/>
      <scheme val="minor"/>
    </font>
    <font>
      <sz val="12"/>
      <color theme="1"/>
      <name val="Calibri"/>
      <family val="2"/>
      <scheme val="minor"/>
    </font>
    <font>
      <sz val="12"/>
      <color rgb="FF000000"/>
      <name val="Calibri"/>
      <family val="2"/>
      <scheme val="minor"/>
    </font>
    <font>
      <sz val="12"/>
      <color rgb="FFFF0000"/>
      <name val="Calibri"/>
      <family val="2"/>
      <scheme val="minor"/>
    </font>
    <font>
      <b/>
      <sz val="9"/>
      <color indexed="81"/>
      <name val="Tahoma"/>
      <family val="2"/>
    </font>
    <font>
      <sz val="9"/>
      <color indexed="81"/>
      <name val="Tahoma"/>
      <family val="2"/>
    </font>
    <font>
      <sz val="11"/>
      <name val="Calibri"/>
      <family val="2"/>
      <scheme val="minor"/>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2060"/>
        <bgColor indexed="64"/>
      </patternFill>
    </fill>
    <fill>
      <patternFill patternType="solid">
        <fgColor rgb="FFFFC000"/>
        <bgColor indexed="64"/>
      </patternFill>
    </fill>
    <fill>
      <patternFill patternType="solid">
        <fgColor theme="3" tint="-0.499984740745262"/>
        <bgColor indexed="64"/>
      </patternFill>
    </fill>
    <fill>
      <patternFill patternType="solid">
        <fgColor rgb="FF00B050"/>
        <bgColor indexed="64"/>
      </patternFill>
    </fill>
    <fill>
      <patternFill patternType="solid">
        <fgColor rgb="FFFF0000"/>
        <bgColor indexed="64"/>
      </patternFill>
    </fill>
  </fills>
  <borders count="20">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3">
    <xf numFmtId="0" fontId="0" fillId="0" borderId="0"/>
    <xf numFmtId="9" fontId="1" fillId="0" borderId="0" applyFont="0" applyFill="0" applyBorder="0" applyAlignment="0" applyProtection="0"/>
    <xf numFmtId="164" fontId="1" fillId="0" borderId="0" applyFont="0" applyFill="0" applyBorder="0" applyAlignment="0" applyProtection="0"/>
  </cellStyleXfs>
  <cellXfs count="68">
    <xf numFmtId="0" fontId="0" fillId="0" borderId="0" xfId="0"/>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4" fillId="4" borderId="5" xfId="0" applyFont="1" applyFill="1" applyBorder="1" applyAlignment="1">
      <alignment horizontal="center" vertical="center"/>
    </xf>
    <xf numFmtId="0" fontId="4" fillId="5" borderId="5" xfId="0" applyFont="1" applyFill="1" applyBorder="1" applyAlignment="1">
      <alignment horizontal="center" vertical="center"/>
    </xf>
    <xf numFmtId="0" fontId="4" fillId="6" borderId="5" xfId="0" applyFont="1" applyFill="1" applyBorder="1" applyAlignment="1">
      <alignment horizontal="center" vertical="center"/>
    </xf>
    <xf numFmtId="0" fontId="4" fillId="6" borderId="6" xfId="0" applyFont="1" applyFill="1" applyBorder="1" applyAlignment="1">
      <alignment horizontal="center" vertical="center"/>
    </xf>
    <xf numFmtId="0" fontId="4" fillId="6" borderId="3" xfId="0" applyFont="1" applyFill="1" applyBorder="1" applyAlignment="1">
      <alignment horizontal="center" vertical="center"/>
    </xf>
    <xf numFmtId="0" fontId="3" fillId="3" borderId="3" xfId="0" applyFont="1" applyFill="1" applyBorder="1" applyAlignment="1">
      <alignment horizontal="center" vertical="center" wrapText="1"/>
    </xf>
    <xf numFmtId="0" fontId="4" fillId="4" borderId="3" xfId="0" applyFont="1" applyFill="1" applyBorder="1" applyAlignment="1">
      <alignment horizontal="center" vertical="center"/>
    </xf>
    <xf numFmtId="165" fontId="4" fillId="4" borderId="3" xfId="2" applyNumberFormat="1" applyFont="1" applyFill="1" applyBorder="1" applyAlignment="1">
      <alignment horizontal="center" vertical="center"/>
    </xf>
    <xf numFmtId="0" fontId="4" fillId="4" borderId="7" xfId="0" applyFont="1" applyFill="1" applyBorder="1" applyAlignment="1">
      <alignment horizontal="center" vertical="center"/>
    </xf>
    <xf numFmtId="0" fontId="4" fillId="4" borderId="8" xfId="0" applyFont="1" applyFill="1" applyBorder="1" applyAlignment="1">
      <alignment horizontal="center" vertical="center"/>
    </xf>
    <xf numFmtId="0" fontId="5" fillId="0" borderId="3" xfId="0" applyFont="1" applyBorder="1" applyAlignment="1">
      <alignment horizontal="left" vertical="center"/>
    </xf>
    <xf numFmtId="0" fontId="6" fillId="0" borderId="8" xfId="0" applyFont="1" applyBorder="1" applyAlignment="1">
      <alignment horizontal="left" vertical="center"/>
    </xf>
    <xf numFmtId="0" fontId="6" fillId="0" borderId="3" xfId="0" applyFont="1" applyBorder="1" applyAlignment="1">
      <alignment horizontal="left" vertical="center"/>
    </xf>
    <xf numFmtId="0" fontId="6" fillId="0" borderId="8" xfId="0" applyFont="1" applyBorder="1" applyAlignment="1">
      <alignment horizontal="left" vertical="center" wrapText="1"/>
    </xf>
    <xf numFmtId="0" fontId="6" fillId="0" borderId="9" xfId="0" applyFont="1" applyBorder="1" applyAlignment="1">
      <alignment horizontal="left" vertical="center"/>
    </xf>
    <xf numFmtId="0" fontId="5" fillId="0" borderId="8" xfId="0" applyFont="1" applyBorder="1" applyAlignment="1">
      <alignment horizontal="left" vertical="center"/>
    </xf>
    <xf numFmtId="0" fontId="6" fillId="0" borderId="3" xfId="0" applyFont="1" applyBorder="1" applyAlignment="1">
      <alignment horizontal="left" vertical="center" wrapText="1"/>
    </xf>
    <xf numFmtId="0" fontId="5" fillId="0" borderId="3" xfId="0" applyFont="1" applyBorder="1" applyAlignment="1">
      <alignment horizontal="left" vertical="center" wrapText="1"/>
    </xf>
    <xf numFmtId="0" fontId="5" fillId="0" borderId="9" xfId="0" applyFont="1" applyBorder="1" applyAlignment="1">
      <alignment horizontal="left" vertical="center"/>
    </xf>
    <xf numFmtId="0" fontId="5" fillId="0" borderId="8" xfId="0" applyFont="1" applyBorder="1" applyAlignment="1">
      <alignment horizontal="left" vertical="center" wrapText="1"/>
    </xf>
    <xf numFmtId="0" fontId="5" fillId="0" borderId="0" xfId="0" applyFont="1" applyAlignment="1">
      <alignment horizontal="left" vertical="center"/>
    </xf>
    <xf numFmtId="0" fontId="5" fillId="0" borderId="5" xfId="0" applyFont="1" applyBorder="1" applyAlignment="1">
      <alignment horizontal="left" vertical="center"/>
    </xf>
    <xf numFmtId="0" fontId="5" fillId="0" borderId="5" xfId="0" applyFont="1" applyBorder="1" applyAlignment="1">
      <alignment horizontal="left" vertical="center" wrapText="1"/>
    </xf>
    <xf numFmtId="0" fontId="6" fillId="0" borderId="6" xfId="0" applyFont="1" applyBorder="1" applyAlignment="1">
      <alignment horizontal="left"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9" fontId="5" fillId="0" borderId="3" xfId="0" applyNumberFormat="1"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165" fontId="6" fillId="0" borderId="5" xfId="2" applyNumberFormat="1" applyFont="1" applyFill="1" applyBorder="1" applyAlignment="1">
      <alignment horizontal="left" vertical="center" wrapText="1"/>
    </xf>
    <xf numFmtId="165" fontId="5" fillId="0" borderId="5" xfId="2" applyNumberFormat="1" applyFont="1" applyFill="1" applyBorder="1" applyAlignment="1">
      <alignment horizontal="left" vertical="center" wrapText="1"/>
    </xf>
    <xf numFmtId="0" fontId="5" fillId="0" borderId="0" xfId="0" applyFont="1" applyAlignment="1">
      <alignment horizontal="left" vertical="center" wrapText="1"/>
    </xf>
    <xf numFmtId="0" fontId="5" fillId="0" borderId="11" xfId="0" applyFont="1" applyBorder="1" applyAlignment="1">
      <alignment horizontal="left" vertical="center"/>
    </xf>
    <xf numFmtId="0" fontId="6" fillId="0" borderId="0" xfId="0" applyFont="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wrapText="1"/>
    </xf>
    <xf numFmtId="0" fontId="5" fillId="0" borderId="10" xfId="0" applyFont="1" applyBorder="1" applyAlignment="1">
      <alignment horizontal="left" vertical="center"/>
    </xf>
    <xf numFmtId="0" fontId="6" fillId="0" borderId="13" xfId="0" applyFont="1" applyBorder="1" applyAlignment="1">
      <alignment horizontal="left" vertical="center" wrapText="1"/>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5" fillId="0" borderId="9" xfId="0" applyFont="1" applyBorder="1" applyAlignment="1">
      <alignment horizontal="left" vertical="center" wrapText="1"/>
    </xf>
    <xf numFmtId="9" fontId="5" fillId="0" borderId="3" xfId="0" applyNumberFormat="1" applyFont="1" applyBorder="1" applyAlignment="1">
      <alignment horizontal="left" vertical="center"/>
    </xf>
    <xf numFmtId="0" fontId="6" fillId="0" borderId="9" xfId="0" applyFont="1" applyBorder="1" applyAlignment="1">
      <alignment horizontal="left" vertical="center" wrapText="1"/>
    </xf>
    <xf numFmtId="0" fontId="7" fillId="0" borderId="3" xfId="0" applyFont="1" applyBorder="1" applyAlignment="1">
      <alignment horizontal="left" vertical="center" wrapText="1"/>
    </xf>
    <xf numFmtId="0" fontId="8" fillId="0" borderId="3" xfId="0" applyFont="1" applyBorder="1" applyAlignment="1">
      <alignment horizontal="left" vertical="center" wrapText="1"/>
    </xf>
    <xf numFmtId="9" fontId="6" fillId="0" borderId="3" xfId="0" applyNumberFormat="1" applyFont="1" applyBorder="1" applyAlignment="1">
      <alignment horizontal="left" vertical="center"/>
    </xf>
    <xf numFmtId="9" fontId="6" fillId="0" borderId="3" xfId="0" applyNumberFormat="1" applyFont="1" applyBorder="1" applyAlignment="1">
      <alignment horizontal="left" vertical="center" wrapText="1"/>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6" fillId="0" borderId="12" xfId="0" applyFont="1" applyBorder="1" applyAlignment="1">
      <alignment horizontal="left" vertical="center"/>
    </xf>
    <xf numFmtId="9" fontId="0" fillId="8" borderId="3" xfId="0" applyNumberFormat="1" applyFill="1" applyBorder="1" applyAlignment="1">
      <alignment horizontal="center" vertical="center"/>
    </xf>
    <xf numFmtId="9" fontId="0" fillId="3" borderId="3" xfId="0" applyNumberFormat="1" applyFill="1" applyBorder="1" applyAlignment="1">
      <alignment horizontal="center" vertical="center"/>
    </xf>
    <xf numFmtId="9" fontId="11" fillId="7" borderId="3" xfId="0" applyNumberFormat="1" applyFont="1" applyFill="1" applyBorder="1" applyAlignment="1">
      <alignment horizontal="center" vertical="center"/>
    </xf>
    <xf numFmtId="166" fontId="0" fillId="8" borderId="3" xfId="0" applyNumberFormat="1" applyFill="1" applyBorder="1" applyAlignment="1">
      <alignment horizontal="center" vertical="center"/>
    </xf>
    <xf numFmtId="166" fontId="0" fillId="3" borderId="3" xfId="0" applyNumberFormat="1" applyFill="1" applyBorder="1" applyAlignment="1">
      <alignment horizontal="center" vertical="center"/>
    </xf>
    <xf numFmtId="166" fontId="6" fillId="2" borderId="3" xfId="1"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xf>
    <xf numFmtId="0" fontId="2" fillId="2" borderId="2" xfId="0" applyFont="1" applyFill="1" applyBorder="1" applyAlignment="1">
      <alignment horizontal="center" vertical="center"/>
    </xf>
  </cellXfs>
  <cellStyles count="3">
    <cellStyle name="Millares 2" xfId="2" xr:uid="{8F995508-3061-4159-9762-BDC524523F2C}"/>
    <cellStyle name="Normal" xfId="0" builtinId="0"/>
    <cellStyle name="Porcentaje" xfId="1" builtinId="5"/>
  </cellStyles>
  <dxfs count="25">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patternType="none">
          <bgColor auto="1"/>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00B050"/>
        </patternFill>
      </fill>
    </dxf>
    <dxf>
      <fill>
        <patternFill patternType="none">
          <bgColor auto="1"/>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POA2019\excel%20y%20word\SEGUIMIENTO%202019TABLA%20POA%20EXCEL%201%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DI"/>
      <sheetName val="POA"/>
      <sheetName val="Almacén"/>
      <sheetName val="Auditoria Médica"/>
      <sheetName val="Calidad"/>
      <sheetName val="Call Center"/>
      <sheetName val="Consulta Externa"/>
      <sheetName val="Control Interno"/>
      <sheetName val="Estadistica"/>
      <sheetName val="Facturación"/>
      <sheetName val="Financiera"/>
      <sheetName val="Gestión Ambiental"/>
      <sheetName val="Gestión Documental"/>
      <sheetName val="Jurídica"/>
      <sheetName val="Odontología"/>
      <sheetName val="Planeación"/>
      <sheetName val="PYM"/>
      <sheetName val="Recursos Físicos"/>
      <sheetName val="Servicio Farmaceutico"/>
      <sheetName val="SIAU"/>
      <sheetName val="Talento Humano"/>
      <sheetName val="TIC"/>
      <sheetName val="Urgenci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71850-65DC-4F83-BBB9-04EC10ECB884}">
  <dimension ref="A1:AF261"/>
  <sheetViews>
    <sheetView showGridLines="0" tabSelected="1" zoomScale="60" zoomScaleNormal="60" workbookViewId="0">
      <selection sqref="A1:AC1"/>
    </sheetView>
  </sheetViews>
  <sheetFormatPr baseColWidth="10" defaultRowHeight="15" x14ac:dyDescent="0.25"/>
  <cols>
    <col min="1" max="1" width="92.5703125" customWidth="1"/>
    <col min="2" max="2" width="34.140625" customWidth="1"/>
    <col min="3" max="3" width="84.42578125" customWidth="1"/>
    <col min="4" max="4" width="219.140625" customWidth="1"/>
    <col min="5" max="5" width="0" hidden="1" customWidth="1"/>
    <col min="6" max="6" width="195.42578125" customWidth="1"/>
    <col min="7" max="7" width="208.28515625" customWidth="1"/>
    <col min="8" max="8" width="0" hidden="1" customWidth="1"/>
    <col min="9" max="10" width="76.7109375" customWidth="1"/>
    <col min="11" max="11" width="85.7109375" customWidth="1"/>
    <col min="12" max="12" width="109" customWidth="1"/>
    <col min="13" max="14" width="107.5703125" customWidth="1"/>
    <col min="15" max="15" width="0" hidden="1" customWidth="1"/>
    <col min="16" max="28" width="24.7109375" customWidth="1"/>
    <col min="29" max="29" width="27.5703125" customWidth="1"/>
    <col min="31" max="32" width="0" hidden="1" customWidth="1"/>
  </cols>
  <sheetData>
    <row r="1" spans="1:32" ht="46.5" x14ac:dyDescent="0.25">
      <c r="A1" s="64" t="s">
        <v>0</v>
      </c>
      <c r="B1" s="64"/>
      <c r="C1" s="64"/>
      <c r="D1" s="64"/>
      <c r="E1" s="64"/>
      <c r="F1" s="64"/>
      <c r="G1" s="64"/>
      <c r="H1" s="64"/>
      <c r="I1" s="64"/>
      <c r="J1" s="64"/>
      <c r="K1" s="65"/>
      <c r="L1" s="64"/>
      <c r="M1" s="64"/>
      <c r="N1" s="64"/>
      <c r="O1" s="64"/>
      <c r="P1" s="66"/>
      <c r="Q1" s="64"/>
      <c r="R1" s="64"/>
      <c r="S1" s="64"/>
      <c r="T1" s="64"/>
      <c r="U1" s="64"/>
      <c r="V1" s="64"/>
      <c r="W1" s="64"/>
      <c r="X1" s="64"/>
      <c r="Y1" s="64"/>
      <c r="Z1" s="64"/>
      <c r="AA1" s="64"/>
      <c r="AB1" s="64"/>
      <c r="AC1" s="67"/>
    </row>
    <row r="2" spans="1:32" ht="15.75" x14ac:dyDescent="0.25">
      <c r="A2" s="1" t="s">
        <v>1</v>
      </c>
      <c r="B2" s="2" t="s">
        <v>2</v>
      </c>
      <c r="C2" s="3" t="s">
        <v>3</v>
      </c>
      <c r="D2" s="3" t="s">
        <v>4</v>
      </c>
      <c r="E2" s="4" t="s">
        <v>5</v>
      </c>
      <c r="F2" s="5" t="s">
        <v>6</v>
      </c>
      <c r="G2" s="5" t="s">
        <v>7</v>
      </c>
      <c r="H2" s="6" t="s">
        <v>8</v>
      </c>
      <c r="I2" s="7" t="s">
        <v>9</v>
      </c>
      <c r="J2" s="7" t="s">
        <v>10</v>
      </c>
      <c r="K2" s="8" t="s">
        <v>11</v>
      </c>
      <c r="L2" s="9" t="s">
        <v>12</v>
      </c>
      <c r="M2" s="10" t="s">
        <v>13</v>
      </c>
      <c r="N2" s="9" t="s">
        <v>14</v>
      </c>
      <c r="O2" s="11" t="s">
        <v>15</v>
      </c>
      <c r="P2" s="9" t="s">
        <v>16</v>
      </c>
      <c r="Q2" s="12" t="s">
        <v>17</v>
      </c>
      <c r="R2" s="9" t="s">
        <v>18</v>
      </c>
      <c r="S2" s="9" t="s">
        <v>19</v>
      </c>
      <c r="T2" s="9" t="s">
        <v>20</v>
      </c>
      <c r="U2" s="9" t="s">
        <v>21</v>
      </c>
      <c r="V2" s="9" t="s">
        <v>22</v>
      </c>
      <c r="W2" s="9" t="s">
        <v>23</v>
      </c>
      <c r="X2" s="7" t="s">
        <v>24</v>
      </c>
      <c r="Y2" s="5" t="s">
        <v>25</v>
      </c>
      <c r="Z2" s="5" t="s">
        <v>26</v>
      </c>
      <c r="AA2" s="5" t="s">
        <v>27</v>
      </c>
      <c r="AB2" s="5" t="s">
        <v>28</v>
      </c>
      <c r="AC2" s="5" t="s">
        <v>29</v>
      </c>
    </row>
    <row r="3" spans="1:32" ht="31.5" x14ac:dyDescent="0.25">
      <c r="A3" s="13" t="s">
        <v>30</v>
      </c>
      <c r="B3" s="13" t="s">
        <v>31</v>
      </c>
      <c r="C3" s="13" t="s">
        <v>32</v>
      </c>
      <c r="D3" s="13" t="s">
        <v>33</v>
      </c>
      <c r="E3" s="14" t="s">
        <v>34</v>
      </c>
      <c r="F3" s="13" t="s">
        <v>35</v>
      </c>
      <c r="G3" s="13" t="s">
        <v>36</v>
      </c>
      <c r="H3" s="15" t="s">
        <v>37</v>
      </c>
      <c r="I3" s="13" t="s">
        <v>38</v>
      </c>
      <c r="J3" s="15" t="s">
        <v>39</v>
      </c>
      <c r="K3" s="16" t="s">
        <v>40</v>
      </c>
      <c r="L3" s="19" t="s">
        <v>41</v>
      </c>
      <c r="M3" s="15" t="s">
        <v>42</v>
      </c>
      <c r="N3" s="15" t="s">
        <v>43</v>
      </c>
      <c r="O3" s="15" t="s">
        <v>44</v>
      </c>
      <c r="P3" s="17" t="s">
        <v>45</v>
      </c>
      <c r="Q3" s="63" t="s">
        <v>46</v>
      </c>
      <c r="R3" s="63" t="s">
        <v>46</v>
      </c>
      <c r="S3" s="63" t="s">
        <v>46</v>
      </c>
      <c r="T3" s="63" t="s">
        <v>46</v>
      </c>
      <c r="U3" s="63" t="s">
        <v>46</v>
      </c>
      <c r="V3" s="63" t="s">
        <v>46</v>
      </c>
      <c r="W3" s="63" t="s">
        <v>46</v>
      </c>
      <c r="X3" s="63" t="s">
        <v>46</v>
      </c>
      <c r="Y3" s="63" t="s">
        <v>46</v>
      </c>
      <c r="Z3" s="63" t="s">
        <v>46</v>
      </c>
      <c r="AA3" s="63" t="s">
        <v>46</v>
      </c>
      <c r="AB3" s="63" t="s">
        <v>46</v>
      </c>
      <c r="AC3" s="63">
        <f>SUM(P3:AB3)/12</f>
        <v>0</v>
      </c>
      <c r="AE3" s="58">
        <v>0</v>
      </c>
      <c r="AF3" s="61">
        <v>0.59899999999999998</v>
      </c>
    </row>
    <row r="4" spans="1:32" ht="47.25" x14ac:dyDescent="0.25">
      <c r="A4" s="13" t="s">
        <v>30</v>
      </c>
      <c r="B4" s="18" t="s">
        <v>47</v>
      </c>
      <c r="C4" s="13" t="s">
        <v>48</v>
      </c>
      <c r="D4" s="14" t="s">
        <v>49</v>
      </c>
      <c r="E4" s="14" t="s">
        <v>34</v>
      </c>
      <c r="F4" s="14" t="s">
        <v>50</v>
      </c>
      <c r="G4" s="15" t="s">
        <v>51</v>
      </c>
      <c r="H4" s="15" t="s">
        <v>52</v>
      </c>
      <c r="I4" s="13" t="s">
        <v>38</v>
      </c>
      <c r="J4" s="15" t="s">
        <v>53</v>
      </c>
      <c r="K4" s="19" t="s">
        <v>54</v>
      </c>
      <c r="L4" s="19" t="s">
        <v>55</v>
      </c>
      <c r="M4" s="15" t="s">
        <v>42</v>
      </c>
      <c r="N4" s="15" t="s">
        <v>56</v>
      </c>
      <c r="O4" s="15" t="s">
        <v>44</v>
      </c>
      <c r="P4" s="17" t="s">
        <v>45</v>
      </c>
      <c r="Q4" s="63" t="s">
        <v>46</v>
      </c>
      <c r="R4" s="63" t="s">
        <v>46</v>
      </c>
      <c r="S4" s="63" t="s">
        <v>46</v>
      </c>
      <c r="T4" s="63" t="s">
        <v>46</v>
      </c>
      <c r="U4" s="63" t="s">
        <v>46</v>
      </c>
      <c r="V4" s="63" t="s">
        <v>46</v>
      </c>
      <c r="W4" s="63" t="s">
        <v>46</v>
      </c>
      <c r="X4" s="63" t="s">
        <v>46</v>
      </c>
      <c r="Y4" s="63" t="s">
        <v>46</v>
      </c>
      <c r="Z4" s="63" t="s">
        <v>46</v>
      </c>
      <c r="AA4" s="63" t="s">
        <v>46</v>
      </c>
      <c r="AB4" s="63" t="s">
        <v>46</v>
      </c>
      <c r="AC4" s="63">
        <f t="shared" ref="AC4:AC19" si="0">SUM(P4:AB4)/12</f>
        <v>0</v>
      </c>
      <c r="AE4" s="59">
        <v>0.6</v>
      </c>
      <c r="AF4" s="62">
        <v>0.89900000000000002</v>
      </c>
    </row>
    <row r="5" spans="1:32" ht="47.25" x14ac:dyDescent="0.25">
      <c r="A5" s="13" t="s">
        <v>30</v>
      </c>
      <c r="B5" s="18" t="s">
        <v>47</v>
      </c>
      <c r="C5" s="13" t="s">
        <v>48</v>
      </c>
      <c r="D5" s="18" t="s">
        <v>49</v>
      </c>
      <c r="E5" s="14" t="s">
        <v>34</v>
      </c>
      <c r="F5" s="18" t="s">
        <v>50</v>
      </c>
      <c r="G5" s="13" t="s">
        <v>51</v>
      </c>
      <c r="H5" s="15" t="s">
        <v>52</v>
      </c>
      <c r="I5" s="13" t="s">
        <v>38</v>
      </c>
      <c r="J5" s="13" t="s">
        <v>57</v>
      </c>
      <c r="K5" s="20" t="s">
        <v>58</v>
      </c>
      <c r="L5" s="20" t="s">
        <v>59</v>
      </c>
      <c r="M5" s="13" t="s">
        <v>60</v>
      </c>
      <c r="N5" s="20" t="s">
        <v>61</v>
      </c>
      <c r="O5" s="15" t="s">
        <v>62</v>
      </c>
      <c r="P5" s="21" t="s">
        <v>45</v>
      </c>
      <c r="Q5" s="63" t="s">
        <v>46</v>
      </c>
      <c r="R5" s="63" t="s">
        <v>46</v>
      </c>
      <c r="S5" s="63" t="s">
        <v>46</v>
      </c>
      <c r="T5" s="63" t="s">
        <v>46</v>
      </c>
      <c r="U5" s="63" t="s">
        <v>46</v>
      </c>
      <c r="V5" s="63" t="s">
        <v>46</v>
      </c>
      <c r="W5" s="63" t="s">
        <v>46</v>
      </c>
      <c r="X5" s="63" t="s">
        <v>46</v>
      </c>
      <c r="Y5" s="63" t="s">
        <v>46</v>
      </c>
      <c r="Z5" s="63" t="s">
        <v>46</v>
      </c>
      <c r="AA5" s="63" t="s">
        <v>46</v>
      </c>
      <c r="AB5" s="63" t="s">
        <v>46</v>
      </c>
      <c r="AC5" s="63">
        <f t="shared" si="0"/>
        <v>0</v>
      </c>
      <c r="AE5" s="60">
        <v>0.9</v>
      </c>
      <c r="AF5" s="60">
        <v>1</v>
      </c>
    </row>
    <row r="6" spans="1:32" ht="36.75" customHeight="1" x14ac:dyDescent="0.25">
      <c r="A6" s="13" t="s">
        <v>30</v>
      </c>
      <c r="B6" s="18" t="s">
        <v>63</v>
      </c>
      <c r="C6" s="14" t="s">
        <v>64</v>
      </c>
      <c r="D6" s="14" t="s">
        <v>65</v>
      </c>
      <c r="E6" s="14" t="s">
        <v>66</v>
      </c>
      <c r="F6" s="14" t="s">
        <v>67</v>
      </c>
      <c r="G6" s="14" t="s">
        <v>68</v>
      </c>
      <c r="H6" s="14" t="s">
        <v>37</v>
      </c>
      <c r="I6" s="13" t="s">
        <v>69</v>
      </c>
      <c r="J6" s="14" t="s">
        <v>70</v>
      </c>
      <c r="K6" s="16" t="s">
        <v>71</v>
      </c>
      <c r="L6" s="16" t="s">
        <v>72</v>
      </c>
      <c r="M6" s="14" t="s">
        <v>73</v>
      </c>
      <c r="N6" s="14" t="s">
        <v>74</v>
      </c>
      <c r="O6" s="16" t="s">
        <v>75</v>
      </c>
      <c r="P6" s="17" t="s">
        <v>45</v>
      </c>
      <c r="Q6" s="63" t="s">
        <v>46</v>
      </c>
      <c r="R6" s="63" t="s">
        <v>46</v>
      </c>
      <c r="S6" s="63" t="s">
        <v>46</v>
      </c>
      <c r="T6" s="63" t="s">
        <v>46</v>
      </c>
      <c r="U6" s="63" t="s">
        <v>46</v>
      </c>
      <c r="V6" s="63" t="s">
        <v>46</v>
      </c>
      <c r="W6" s="63" t="s">
        <v>46</v>
      </c>
      <c r="X6" s="63" t="s">
        <v>46</v>
      </c>
      <c r="Y6" s="63" t="s">
        <v>46</v>
      </c>
      <c r="Z6" s="63" t="s">
        <v>46</v>
      </c>
      <c r="AA6" s="63" t="s">
        <v>46</v>
      </c>
      <c r="AB6" s="63" t="s">
        <v>46</v>
      </c>
      <c r="AC6" s="63">
        <f t="shared" si="0"/>
        <v>0</v>
      </c>
    </row>
    <row r="7" spans="1:32" ht="36.75" customHeight="1" x14ac:dyDescent="0.25">
      <c r="A7" s="13" t="s">
        <v>30</v>
      </c>
      <c r="B7" s="18" t="s">
        <v>63</v>
      </c>
      <c r="C7" s="14" t="s">
        <v>64</v>
      </c>
      <c r="D7" s="14" t="s">
        <v>65</v>
      </c>
      <c r="E7" s="14" t="s">
        <v>66</v>
      </c>
      <c r="F7" s="14" t="s">
        <v>67</v>
      </c>
      <c r="G7" s="14" t="s">
        <v>68</v>
      </c>
      <c r="H7" s="14" t="s">
        <v>37</v>
      </c>
      <c r="I7" s="13" t="s">
        <v>69</v>
      </c>
      <c r="J7" s="14" t="s">
        <v>70</v>
      </c>
      <c r="K7" s="16" t="s">
        <v>76</v>
      </c>
      <c r="L7" s="16" t="s">
        <v>72</v>
      </c>
      <c r="M7" s="14" t="s">
        <v>77</v>
      </c>
      <c r="N7" s="14" t="s">
        <v>74</v>
      </c>
      <c r="O7" s="16" t="s">
        <v>78</v>
      </c>
      <c r="P7" s="17" t="s">
        <v>45</v>
      </c>
      <c r="Q7" s="63" t="s">
        <v>46</v>
      </c>
      <c r="R7" s="63" t="s">
        <v>46</v>
      </c>
      <c r="S7" s="63" t="s">
        <v>46</v>
      </c>
      <c r="T7" s="63" t="s">
        <v>46</v>
      </c>
      <c r="U7" s="63" t="s">
        <v>46</v>
      </c>
      <c r="V7" s="63" t="s">
        <v>46</v>
      </c>
      <c r="W7" s="63" t="s">
        <v>46</v>
      </c>
      <c r="X7" s="63" t="s">
        <v>46</v>
      </c>
      <c r="Y7" s="63" t="s">
        <v>46</v>
      </c>
      <c r="Z7" s="63" t="s">
        <v>46</v>
      </c>
      <c r="AA7" s="63" t="s">
        <v>46</v>
      </c>
      <c r="AB7" s="63" t="s">
        <v>46</v>
      </c>
      <c r="AC7" s="63">
        <f t="shared" si="0"/>
        <v>0</v>
      </c>
    </row>
    <row r="8" spans="1:32" ht="36.75" customHeight="1" x14ac:dyDescent="0.25">
      <c r="A8" s="13" t="s">
        <v>30</v>
      </c>
      <c r="B8" s="18" t="s">
        <v>63</v>
      </c>
      <c r="C8" s="14" t="s">
        <v>64</v>
      </c>
      <c r="D8" s="14" t="s">
        <v>65</v>
      </c>
      <c r="E8" s="14" t="s">
        <v>66</v>
      </c>
      <c r="F8" s="14" t="s">
        <v>67</v>
      </c>
      <c r="G8" s="14" t="s">
        <v>68</v>
      </c>
      <c r="H8" s="14" t="s">
        <v>37</v>
      </c>
      <c r="I8" s="13" t="s">
        <v>69</v>
      </c>
      <c r="J8" s="14" t="s">
        <v>70</v>
      </c>
      <c r="K8" s="16" t="s">
        <v>79</v>
      </c>
      <c r="L8" s="16" t="s">
        <v>72</v>
      </c>
      <c r="M8" s="14" t="s">
        <v>80</v>
      </c>
      <c r="N8" s="14" t="s">
        <v>81</v>
      </c>
      <c r="O8" s="16" t="s">
        <v>78</v>
      </c>
      <c r="P8" s="17" t="s">
        <v>45</v>
      </c>
      <c r="Q8" s="63" t="s">
        <v>46</v>
      </c>
      <c r="R8" s="63" t="s">
        <v>46</v>
      </c>
      <c r="S8" s="63" t="s">
        <v>46</v>
      </c>
      <c r="T8" s="63" t="s">
        <v>46</v>
      </c>
      <c r="U8" s="63" t="s">
        <v>46</v>
      </c>
      <c r="V8" s="63" t="s">
        <v>46</v>
      </c>
      <c r="W8" s="63" t="s">
        <v>46</v>
      </c>
      <c r="X8" s="63" t="s">
        <v>46</v>
      </c>
      <c r="Y8" s="63" t="s">
        <v>46</v>
      </c>
      <c r="Z8" s="63" t="s">
        <v>46</v>
      </c>
      <c r="AA8" s="63" t="s">
        <v>46</v>
      </c>
      <c r="AB8" s="63" t="s">
        <v>46</v>
      </c>
      <c r="AC8" s="63">
        <f t="shared" si="0"/>
        <v>0</v>
      </c>
    </row>
    <row r="9" spans="1:32" ht="36.75" customHeight="1" x14ac:dyDescent="0.25">
      <c r="A9" s="13" t="s">
        <v>30</v>
      </c>
      <c r="B9" s="18" t="s">
        <v>63</v>
      </c>
      <c r="C9" s="14" t="s">
        <v>64</v>
      </c>
      <c r="D9" s="14" t="s">
        <v>65</v>
      </c>
      <c r="E9" s="14" t="s">
        <v>66</v>
      </c>
      <c r="F9" s="14" t="s">
        <v>67</v>
      </c>
      <c r="G9" s="14" t="s">
        <v>68</v>
      </c>
      <c r="H9" s="14" t="s">
        <v>37</v>
      </c>
      <c r="I9" s="13" t="s">
        <v>69</v>
      </c>
      <c r="J9" s="14" t="s">
        <v>70</v>
      </c>
      <c r="K9" s="16" t="s">
        <v>82</v>
      </c>
      <c r="L9" s="16" t="s">
        <v>72</v>
      </c>
      <c r="M9" s="14" t="s">
        <v>83</v>
      </c>
      <c r="N9" s="14" t="s">
        <v>84</v>
      </c>
      <c r="O9" s="14" t="s">
        <v>85</v>
      </c>
      <c r="P9" s="17" t="s">
        <v>45</v>
      </c>
      <c r="Q9" s="63" t="s">
        <v>46</v>
      </c>
      <c r="R9" s="63" t="s">
        <v>46</v>
      </c>
      <c r="S9" s="63" t="s">
        <v>46</v>
      </c>
      <c r="T9" s="63" t="s">
        <v>46</v>
      </c>
      <c r="U9" s="63" t="s">
        <v>46</v>
      </c>
      <c r="V9" s="63" t="s">
        <v>46</v>
      </c>
      <c r="W9" s="63" t="s">
        <v>46</v>
      </c>
      <c r="X9" s="63" t="s">
        <v>46</v>
      </c>
      <c r="Y9" s="63" t="s">
        <v>46</v>
      </c>
      <c r="Z9" s="63" t="s">
        <v>46</v>
      </c>
      <c r="AA9" s="63" t="s">
        <v>46</v>
      </c>
      <c r="AB9" s="63" t="s">
        <v>46</v>
      </c>
      <c r="AC9" s="63">
        <f t="shared" si="0"/>
        <v>0</v>
      </c>
    </row>
    <row r="10" spans="1:32" ht="31.5" x14ac:dyDescent="0.25">
      <c r="A10" s="13" t="s">
        <v>30</v>
      </c>
      <c r="B10" s="18" t="s">
        <v>63</v>
      </c>
      <c r="C10" s="14" t="s">
        <v>86</v>
      </c>
      <c r="D10" s="14" t="s">
        <v>87</v>
      </c>
      <c r="E10" s="14" t="s">
        <v>88</v>
      </c>
      <c r="F10" s="14" t="s">
        <v>89</v>
      </c>
      <c r="G10" s="13" t="s">
        <v>90</v>
      </c>
      <c r="H10" s="14" t="s">
        <v>91</v>
      </c>
      <c r="I10" s="14" t="s">
        <v>92</v>
      </c>
      <c r="J10" s="13" t="s">
        <v>93</v>
      </c>
      <c r="K10" s="16" t="s">
        <v>94</v>
      </c>
      <c r="L10" s="16" t="s">
        <v>95</v>
      </c>
      <c r="M10" s="14" t="s">
        <v>96</v>
      </c>
      <c r="N10" s="14" t="s">
        <v>97</v>
      </c>
      <c r="O10" s="14" t="s">
        <v>44</v>
      </c>
      <c r="P10" s="17" t="s">
        <v>45</v>
      </c>
      <c r="Q10" s="63" t="s">
        <v>46</v>
      </c>
      <c r="R10" s="63" t="s">
        <v>46</v>
      </c>
      <c r="S10" s="63" t="s">
        <v>46</v>
      </c>
      <c r="T10" s="63" t="s">
        <v>46</v>
      </c>
      <c r="U10" s="63" t="s">
        <v>46</v>
      </c>
      <c r="V10" s="63" t="s">
        <v>46</v>
      </c>
      <c r="W10" s="63" t="s">
        <v>46</v>
      </c>
      <c r="X10" s="63" t="s">
        <v>46</v>
      </c>
      <c r="Y10" s="63" t="s">
        <v>46</v>
      </c>
      <c r="Z10" s="63" t="s">
        <v>46</v>
      </c>
      <c r="AA10" s="63" t="s">
        <v>46</v>
      </c>
      <c r="AB10" s="63" t="s">
        <v>46</v>
      </c>
      <c r="AC10" s="63">
        <f t="shared" si="0"/>
        <v>0</v>
      </c>
    </row>
    <row r="11" spans="1:32" ht="33" customHeight="1" x14ac:dyDescent="0.25">
      <c r="A11" s="13" t="s">
        <v>30</v>
      </c>
      <c r="B11" s="18" t="s">
        <v>63</v>
      </c>
      <c r="C11" s="14" t="s">
        <v>86</v>
      </c>
      <c r="D11" s="14" t="s">
        <v>87</v>
      </c>
      <c r="E11" s="14" t="s">
        <v>88</v>
      </c>
      <c r="F11" s="14" t="s">
        <v>89</v>
      </c>
      <c r="G11" s="13" t="s">
        <v>90</v>
      </c>
      <c r="H11" s="14"/>
      <c r="I11" s="14" t="s">
        <v>92</v>
      </c>
      <c r="J11" s="13" t="s">
        <v>93</v>
      </c>
      <c r="K11" s="16" t="s">
        <v>98</v>
      </c>
      <c r="L11" s="16" t="s">
        <v>99</v>
      </c>
      <c r="M11" s="14" t="s">
        <v>42</v>
      </c>
      <c r="N11" s="14" t="s">
        <v>100</v>
      </c>
      <c r="O11" s="14"/>
      <c r="P11" s="17" t="s">
        <v>45</v>
      </c>
      <c r="Q11" s="63" t="s">
        <v>46</v>
      </c>
      <c r="R11" s="63" t="s">
        <v>46</v>
      </c>
      <c r="S11" s="63" t="s">
        <v>46</v>
      </c>
      <c r="T11" s="63" t="s">
        <v>46</v>
      </c>
      <c r="U11" s="63" t="s">
        <v>46</v>
      </c>
      <c r="V11" s="63" t="s">
        <v>46</v>
      </c>
      <c r="W11" s="63" t="s">
        <v>46</v>
      </c>
      <c r="X11" s="63" t="s">
        <v>46</v>
      </c>
      <c r="Y11" s="63" t="s">
        <v>46</v>
      </c>
      <c r="Z11" s="63" t="s">
        <v>46</v>
      </c>
      <c r="AA11" s="63" t="s">
        <v>46</v>
      </c>
      <c r="AB11" s="63" t="s">
        <v>46</v>
      </c>
      <c r="AC11" s="63">
        <f t="shared" si="0"/>
        <v>0</v>
      </c>
    </row>
    <row r="12" spans="1:32" ht="32.25" customHeight="1" x14ac:dyDescent="0.25">
      <c r="A12" s="13" t="s">
        <v>30</v>
      </c>
      <c r="B12" s="18" t="s">
        <v>63</v>
      </c>
      <c r="C12" s="14" t="s">
        <v>86</v>
      </c>
      <c r="D12" s="14" t="s">
        <v>87</v>
      </c>
      <c r="E12" s="14" t="s">
        <v>88</v>
      </c>
      <c r="F12" s="14" t="s">
        <v>89</v>
      </c>
      <c r="G12" s="13" t="s">
        <v>90</v>
      </c>
      <c r="H12" s="14"/>
      <c r="I12" s="14" t="s">
        <v>92</v>
      </c>
      <c r="J12" s="13" t="s">
        <v>93</v>
      </c>
      <c r="K12" s="16" t="s">
        <v>101</v>
      </c>
      <c r="L12" s="16" t="s">
        <v>102</v>
      </c>
      <c r="M12" s="14" t="s">
        <v>42</v>
      </c>
      <c r="N12" s="14" t="s">
        <v>103</v>
      </c>
      <c r="O12" s="14"/>
      <c r="P12" s="17" t="s">
        <v>45</v>
      </c>
      <c r="Q12" s="63" t="s">
        <v>46</v>
      </c>
      <c r="R12" s="63" t="s">
        <v>46</v>
      </c>
      <c r="S12" s="63" t="s">
        <v>46</v>
      </c>
      <c r="T12" s="63" t="s">
        <v>46</v>
      </c>
      <c r="U12" s="63" t="s">
        <v>46</v>
      </c>
      <c r="V12" s="63" t="s">
        <v>46</v>
      </c>
      <c r="W12" s="63" t="s">
        <v>46</v>
      </c>
      <c r="X12" s="63" t="s">
        <v>46</v>
      </c>
      <c r="Y12" s="63" t="s">
        <v>46</v>
      </c>
      <c r="Z12" s="63" t="s">
        <v>46</v>
      </c>
      <c r="AA12" s="63" t="s">
        <v>46</v>
      </c>
      <c r="AB12" s="63" t="s">
        <v>46</v>
      </c>
      <c r="AC12" s="63">
        <f t="shared" si="0"/>
        <v>0</v>
      </c>
    </row>
    <row r="13" spans="1:32" ht="31.5" x14ac:dyDescent="0.25">
      <c r="A13" s="13" t="s">
        <v>30</v>
      </c>
      <c r="B13" s="18" t="s">
        <v>63</v>
      </c>
      <c r="C13" s="14" t="s">
        <v>86</v>
      </c>
      <c r="D13" s="14" t="s">
        <v>87</v>
      </c>
      <c r="E13" s="14" t="s">
        <v>88</v>
      </c>
      <c r="F13" s="14" t="s">
        <v>89</v>
      </c>
      <c r="G13" s="13" t="s">
        <v>90</v>
      </c>
      <c r="H13" s="14"/>
      <c r="I13" s="14" t="s">
        <v>92</v>
      </c>
      <c r="J13" s="13" t="s">
        <v>93</v>
      </c>
      <c r="K13" s="16" t="s">
        <v>104</v>
      </c>
      <c r="L13" s="16" t="s">
        <v>105</v>
      </c>
      <c r="M13" s="14" t="s">
        <v>42</v>
      </c>
      <c r="N13" s="14" t="s">
        <v>106</v>
      </c>
      <c r="O13" s="14"/>
      <c r="P13" s="17" t="s">
        <v>45</v>
      </c>
      <c r="Q13" s="63" t="s">
        <v>46</v>
      </c>
      <c r="R13" s="63" t="s">
        <v>46</v>
      </c>
      <c r="S13" s="63" t="s">
        <v>46</v>
      </c>
      <c r="T13" s="63" t="s">
        <v>46</v>
      </c>
      <c r="U13" s="63" t="s">
        <v>46</v>
      </c>
      <c r="V13" s="63" t="s">
        <v>46</v>
      </c>
      <c r="W13" s="63" t="s">
        <v>46</v>
      </c>
      <c r="X13" s="63" t="s">
        <v>46</v>
      </c>
      <c r="Y13" s="63" t="s">
        <v>46</v>
      </c>
      <c r="Z13" s="63" t="s">
        <v>46</v>
      </c>
      <c r="AA13" s="63" t="s">
        <v>46</v>
      </c>
      <c r="AB13" s="63" t="s">
        <v>46</v>
      </c>
      <c r="AC13" s="63">
        <f t="shared" si="0"/>
        <v>0</v>
      </c>
    </row>
    <row r="14" spans="1:32" ht="47.25" x14ac:dyDescent="0.25">
      <c r="A14" s="13" t="s">
        <v>30</v>
      </c>
      <c r="B14" s="18" t="s">
        <v>63</v>
      </c>
      <c r="C14" s="14" t="s">
        <v>86</v>
      </c>
      <c r="D14" s="14" t="s">
        <v>87</v>
      </c>
      <c r="E14" s="14" t="s">
        <v>88</v>
      </c>
      <c r="F14" s="14" t="s">
        <v>89</v>
      </c>
      <c r="G14" s="13" t="s">
        <v>90</v>
      </c>
      <c r="H14" s="14" t="s">
        <v>37</v>
      </c>
      <c r="I14" s="14" t="s">
        <v>92</v>
      </c>
      <c r="J14" s="13" t="s">
        <v>93</v>
      </c>
      <c r="K14" s="16" t="s">
        <v>107</v>
      </c>
      <c r="L14" s="16" t="s">
        <v>108</v>
      </c>
      <c r="M14" s="14" t="s">
        <v>109</v>
      </c>
      <c r="N14" s="14" t="s">
        <v>110</v>
      </c>
      <c r="O14" s="14" t="s">
        <v>44</v>
      </c>
      <c r="P14" s="17" t="s">
        <v>45</v>
      </c>
      <c r="Q14" s="63" t="s">
        <v>46</v>
      </c>
      <c r="R14" s="63" t="s">
        <v>46</v>
      </c>
      <c r="S14" s="63" t="s">
        <v>46</v>
      </c>
      <c r="T14" s="63" t="s">
        <v>46</v>
      </c>
      <c r="U14" s="63" t="s">
        <v>46</v>
      </c>
      <c r="V14" s="63" t="s">
        <v>46</v>
      </c>
      <c r="W14" s="63" t="s">
        <v>46</v>
      </c>
      <c r="X14" s="63" t="s">
        <v>46</v>
      </c>
      <c r="Y14" s="63" t="s">
        <v>46</v>
      </c>
      <c r="Z14" s="63" t="s">
        <v>46</v>
      </c>
      <c r="AA14" s="63" t="s">
        <v>46</v>
      </c>
      <c r="AB14" s="63" t="s">
        <v>46</v>
      </c>
      <c r="AC14" s="63">
        <f t="shared" si="0"/>
        <v>0</v>
      </c>
    </row>
    <row r="15" spans="1:32" ht="31.5" x14ac:dyDescent="0.25">
      <c r="A15" s="13" t="s">
        <v>30</v>
      </c>
      <c r="B15" s="13" t="s">
        <v>31</v>
      </c>
      <c r="C15" s="13" t="s">
        <v>32</v>
      </c>
      <c r="D15" s="13" t="s">
        <v>33</v>
      </c>
      <c r="E15" s="14" t="s">
        <v>34</v>
      </c>
      <c r="F15" s="13" t="s">
        <v>35</v>
      </c>
      <c r="G15" s="13" t="s">
        <v>36</v>
      </c>
      <c r="H15" s="14" t="s">
        <v>111</v>
      </c>
      <c r="I15" s="13" t="s">
        <v>38</v>
      </c>
      <c r="J15" s="14" t="s">
        <v>53</v>
      </c>
      <c r="K15" s="16" t="s">
        <v>112</v>
      </c>
      <c r="L15" s="16" t="s">
        <v>113</v>
      </c>
      <c r="M15" s="14" t="s">
        <v>114</v>
      </c>
      <c r="N15" s="14" t="s">
        <v>115</v>
      </c>
      <c r="O15" s="14" t="s">
        <v>116</v>
      </c>
      <c r="P15" s="17" t="s">
        <v>45</v>
      </c>
      <c r="Q15" s="63" t="s">
        <v>46</v>
      </c>
      <c r="R15" s="63" t="s">
        <v>46</v>
      </c>
      <c r="S15" s="63" t="s">
        <v>46</v>
      </c>
      <c r="T15" s="63" t="s">
        <v>46</v>
      </c>
      <c r="U15" s="63" t="s">
        <v>46</v>
      </c>
      <c r="V15" s="63" t="s">
        <v>46</v>
      </c>
      <c r="W15" s="63" t="s">
        <v>46</v>
      </c>
      <c r="X15" s="63" t="s">
        <v>46</v>
      </c>
      <c r="Y15" s="63" t="s">
        <v>46</v>
      </c>
      <c r="Z15" s="63" t="s">
        <v>46</v>
      </c>
      <c r="AA15" s="63" t="s">
        <v>46</v>
      </c>
      <c r="AB15" s="63" t="s">
        <v>46</v>
      </c>
      <c r="AC15" s="63">
        <f t="shared" si="0"/>
        <v>0</v>
      </c>
    </row>
    <row r="16" spans="1:32" ht="40.5" customHeight="1" x14ac:dyDescent="0.25">
      <c r="A16" s="13" t="s">
        <v>30</v>
      </c>
      <c r="B16" s="13" t="s">
        <v>31</v>
      </c>
      <c r="C16" s="13" t="s">
        <v>32</v>
      </c>
      <c r="D16" s="13" t="s">
        <v>33</v>
      </c>
      <c r="E16" s="14" t="s">
        <v>34</v>
      </c>
      <c r="F16" s="13" t="s">
        <v>35</v>
      </c>
      <c r="G16" s="13" t="s">
        <v>36</v>
      </c>
      <c r="H16" s="14" t="s">
        <v>111</v>
      </c>
      <c r="I16" s="13" t="s">
        <v>38</v>
      </c>
      <c r="J16" s="14" t="s">
        <v>117</v>
      </c>
      <c r="K16" s="16" t="s">
        <v>118</v>
      </c>
      <c r="L16" s="16" t="s">
        <v>119</v>
      </c>
      <c r="M16" s="14" t="s">
        <v>120</v>
      </c>
      <c r="N16" s="14" t="s">
        <v>121</v>
      </c>
      <c r="O16" s="14" t="s">
        <v>122</v>
      </c>
      <c r="P16" s="17" t="s">
        <v>45</v>
      </c>
      <c r="Q16" s="63" t="s">
        <v>46</v>
      </c>
      <c r="R16" s="63" t="s">
        <v>46</v>
      </c>
      <c r="S16" s="63" t="s">
        <v>46</v>
      </c>
      <c r="T16" s="63" t="s">
        <v>46</v>
      </c>
      <c r="U16" s="63" t="s">
        <v>46</v>
      </c>
      <c r="V16" s="63" t="s">
        <v>46</v>
      </c>
      <c r="W16" s="63" t="s">
        <v>46</v>
      </c>
      <c r="X16" s="63" t="s">
        <v>46</v>
      </c>
      <c r="Y16" s="63" t="s">
        <v>46</v>
      </c>
      <c r="Z16" s="63" t="s">
        <v>46</v>
      </c>
      <c r="AA16" s="63" t="s">
        <v>46</v>
      </c>
      <c r="AB16" s="63" t="s">
        <v>46</v>
      </c>
      <c r="AC16" s="63">
        <f t="shared" si="0"/>
        <v>0</v>
      </c>
    </row>
    <row r="17" spans="1:29" ht="47.25" x14ac:dyDescent="0.25">
      <c r="A17" s="13" t="s">
        <v>30</v>
      </c>
      <c r="B17" s="13" t="s">
        <v>31</v>
      </c>
      <c r="C17" s="13" t="s">
        <v>32</v>
      </c>
      <c r="D17" s="13" t="s">
        <v>33</v>
      </c>
      <c r="E17" s="14" t="s">
        <v>34</v>
      </c>
      <c r="F17" s="13" t="s">
        <v>35</v>
      </c>
      <c r="G17" s="13" t="s">
        <v>36</v>
      </c>
      <c r="H17" s="15" t="s">
        <v>123</v>
      </c>
      <c r="I17" s="13" t="s">
        <v>38</v>
      </c>
      <c r="J17" s="14" t="s">
        <v>117</v>
      </c>
      <c r="K17" s="19" t="s">
        <v>124</v>
      </c>
      <c r="L17" s="19" t="s">
        <v>125</v>
      </c>
      <c r="M17" s="15" t="s">
        <v>126</v>
      </c>
      <c r="N17" s="15" t="s">
        <v>127</v>
      </c>
      <c r="O17" s="15" t="s">
        <v>128</v>
      </c>
      <c r="P17" s="17" t="s">
        <v>45</v>
      </c>
      <c r="Q17" s="63" t="s">
        <v>46</v>
      </c>
      <c r="R17" s="63" t="s">
        <v>46</v>
      </c>
      <c r="S17" s="63" t="s">
        <v>46</v>
      </c>
      <c r="T17" s="63" t="s">
        <v>46</v>
      </c>
      <c r="U17" s="63" t="s">
        <v>46</v>
      </c>
      <c r="V17" s="63" t="s">
        <v>46</v>
      </c>
      <c r="W17" s="63" t="s">
        <v>46</v>
      </c>
      <c r="X17" s="63" t="s">
        <v>46</v>
      </c>
      <c r="Y17" s="63" t="s">
        <v>46</v>
      </c>
      <c r="Z17" s="63" t="s">
        <v>46</v>
      </c>
      <c r="AA17" s="63" t="s">
        <v>46</v>
      </c>
      <c r="AB17" s="63" t="s">
        <v>46</v>
      </c>
      <c r="AC17" s="63">
        <f t="shared" si="0"/>
        <v>0</v>
      </c>
    </row>
    <row r="18" spans="1:29" ht="36" customHeight="1" x14ac:dyDescent="0.25">
      <c r="A18" s="13" t="s">
        <v>30</v>
      </c>
      <c r="B18" s="13" t="s">
        <v>31</v>
      </c>
      <c r="C18" s="13" t="s">
        <v>32</v>
      </c>
      <c r="D18" s="13" t="s">
        <v>33</v>
      </c>
      <c r="E18" s="14"/>
      <c r="F18" s="13" t="s">
        <v>35</v>
      </c>
      <c r="G18" s="13" t="s">
        <v>36</v>
      </c>
      <c r="H18" s="14"/>
      <c r="I18" s="13" t="s">
        <v>38</v>
      </c>
      <c r="J18" s="14" t="s">
        <v>117</v>
      </c>
      <c r="K18" s="19" t="s">
        <v>129</v>
      </c>
      <c r="L18" s="19" t="s">
        <v>130</v>
      </c>
      <c r="M18" s="15" t="s">
        <v>131</v>
      </c>
      <c r="N18" s="15" t="s">
        <v>132</v>
      </c>
      <c r="O18" s="15"/>
      <c r="P18" s="17" t="s">
        <v>45</v>
      </c>
      <c r="Q18" s="63" t="s">
        <v>46</v>
      </c>
      <c r="R18" s="63" t="s">
        <v>46</v>
      </c>
      <c r="S18" s="63" t="s">
        <v>46</v>
      </c>
      <c r="T18" s="63" t="s">
        <v>46</v>
      </c>
      <c r="U18" s="63" t="s">
        <v>46</v>
      </c>
      <c r="V18" s="63" t="s">
        <v>46</v>
      </c>
      <c r="W18" s="63" t="s">
        <v>46</v>
      </c>
      <c r="X18" s="63" t="s">
        <v>46</v>
      </c>
      <c r="Y18" s="63" t="s">
        <v>46</v>
      </c>
      <c r="Z18" s="63" t="s">
        <v>46</v>
      </c>
      <c r="AA18" s="63" t="s">
        <v>46</v>
      </c>
      <c r="AB18" s="63" t="s">
        <v>46</v>
      </c>
      <c r="AC18" s="63">
        <f t="shared" si="0"/>
        <v>0</v>
      </c>
    </row>
    <row r="19" spans="1:29" ht="33" customHeight="1" x14ac:dyDescent="0.25">
      <c r="A19" s="13" t="s">
        <v>30</v>
      </c>
      <c r="B19" s="13" t="s">
        <v>31</v>
      </c>
      <c r="C19" s="13" t="s">
        <v>32</v>
      </c>
      <c r="D19" s="13" t="s">
        <v>33</v>
      </c>
      <c r="E19" s="14" t="s">
        <v>34</v>
      </c>
      <c r="F19" s="13" t="s">
        <v>35</v>
      </c>
      <c r="G19" s="13" t="s">
        <v>36</v>
      </c>
      <c r="H19" s="14" t="s">
        <v>133</v>
      </c>
      <c r="I19" s="13" t="s">
        <v>38</v>
      </c>
      <c r="J19" s="14" t="s">
        <v>117</v>
      </c>
      <c r="K19" s="20" t="s">
        <v>134</v>
      </c>
      <c r="L19" s="19" t="s">
        <v>135</v>
      </c>
      <c r="M19" s="15" t="s">
        <v>136</v>
      </c>
      <c r="N19" s="15" t="s">
        <v>137</v>
      </c>
      <c r="O19" s="15" t="s">
        <v>122</v>
      </c>
      <c r="P19" s="17" t="s">
        <v>45</v>
      </c>
      <c r="Q19" s="63" t="s">
        <v>46</v>
      </c>
      <c r="R19" s="63" t="s">
        <v>46</v>
      </c>
      <c r="S19" s="63" t="s">
        <v>46</v>
      </c>
      <c r="T19" s="63" t="s">
        <v>46</v>
      </c>
      <c r="U19" s="63" t="s">
        <v>46</v>
      </c>
      <c r="V19" s="63" t="s">
        <v>46</v>
      </c>
      <c r="W19" s="63" t="s">
        <v>46</v>
      </c>
      <c r="X19" s="63" t="s">
        <v>46</v>
      </c>
      <c r="Y19" s="63" t="s">
        <v>46</v>
      </c>
      <c r="Z19" s="63" t="s">
        <v>46</v>
      </c>
      <c r="AA19" s="63" t="s">
        <v>46</v>
      </c>
      <c r="AB19" s="63" t="s">
        <v>46</v>
      </c>
      <c r="AC19" s="63">
        <f t="shared" si="0"/>
        <v>0</v>
      </c>
    </row>
    <row r="20" spans="1:29" ht="20.25" customHeight="1" x14ac:dyDescent="0.25">
      <c r="A20" s="13" t="s">
        <v>30</v>
      </c>
      <c r="B20" s="13" t="s">
        <v>31</v>
      </c>
      <c r="C20" s="13" t="s">
        <v>32</v>
      </c>
      <c r="D20" s="13" t="s">
        <v>33</v>
      </c>
      <c r="E20" s="13" t="s">
        <v>138</v>
      </c>
      <c r="F20" s="13" t="s">
        <v>139</v>
      </c>
      <c r="G20" s="13" t="s">
        <v>140</v>
      </c>
      <c r="H20" s="13" t="s">
        <v>141</v>
      </c>
      <c r="I20" s="13" t="s">
        <v>142</v>
      </c>
      <c r="J20" s="13" t="s">
        <v>143</v>
      </c>
      <c r="K20" s="20" t="s">
        <v>144</v>
      </c>
      <c r="L20" s="20" t="s">
        <v>144</v>
      </c>
      <c r="M20" s="13" t="s">
        <v>145</v>
      </c>
      <c r="N20" s="13" t="s">
        <v>146</v>
      </c>
      <c r="O20" s="20" t="s">
        <v>78</v>
      </c>
      <c r="P20" s="21" t="s">
        <v>147</v>
      </c>
      <c r="Q20" s="63" t="s">
        <v>46</v>
      </c>
      <c r="R20" s="63" t="s">
        <v>46</v>
      </c>
      <c r="S20" s="63" t="s">
        <v>46</v>
      </c>
      <c r="T20" s="63" t="s">
        <v>46</v>
      </c>
      <c r="U20" s="63" t="s">
        <v>46</v>
      </c>
      <c r="V20" s="63" t="s">
        <v>46</v>
      </c>
      <c r="W20" s="63" t="s">
        <v>46</v>
      </c>
      <c r="X20" s="63" t="s">
        <v>46</v>
      </c>
      <c r="Y20" s="63" t="s">
        <v>46</v>
      </c>
      <c r="Z20" s="63" t="s">
        <v>46</v>
      </c>
      <c r="AA20" s="63" t="s">
        <v>46</v>
      </c>
      <c r="AB20" s="63" t="s">
        <v>46</v>
      </c>
      <c r="AC20" s="63" t="e">
        <f>AVERAGE(Q20:AB20)</f>
        <v>#DIV/0!</v>
      </c>
    </row>
    <row r="21" spans="1:29" ht="31.5" x14ac:dyDescent="0.25">
      <c r="A21" s="13" t="s">
        <v>148</v>
      </c>
      <c r="B21" s="13" t="s">
        <v>31</v>
      </c>
      <c r="C21" s="13" t="s">
        <v>32</v>
      </c>
      <c r="D21" s="13" t="s">
        <v>33</v>
      </c>
      <c r="E21" s="13" t="s">
        <v>138</v>
      </c>
      <c r="F21" s="13" t="s">
        <v>149</v>
      </c>
      <c r="G21" s="13" t="s">
        <v>150</v>
      </c>
      <c r="H21" s="13" t="s">
        <v>151</v>
      </c>
      <c r="I21" s="13" t="s">
        <v>142</v>
      </c>
      <c r="J21" s="13" t="s">
        <v>152</v>
      </c>
      <c r="K21" s="16" t="s">
        <v>153</v>
      </c>
      <c r="L21" s="16" t="s">
        <v>154</v>
      </c>
      <c r="M21" s="20" t="s">
        <v>155</v>
      </c>
      <c r="N21" s="16" t="s">
        <v>156</v>
      </c>
      <c r="O21" s="13" t="s">
        <v>157</v>
      </c>
      <c r="P21" s="17" t="s">
        <v>45</v>
      </c>
      <c r="Q21" s="63" t="s">
        <v>46</v>
      </c>
      <c r="R21" s="63" t="s">
        <v>46</v>
      </c>
      <c r="S21" s="63" t="s">
        <v>46</v>
      </c>
      <c r="T21" s="63" t="s">
        <v>46</v>
      </c>
      <c r="U21" s="63" t="s">
        <v>46</v>
      </c>
      <c r="V21" s="63" t="s">
        <v>46</v>
      </c>
      <c r="W21" s="63" t="s">
        <v>46</v>
      </c>
      <c r="X21" s="63" t="s">
        <v>46</v>
      </c>
      <c r="Y21" s="63" t="s">
        <v>46</v>
      </c>
      <c r="Z21" s="63" t="s">
        <v>46</v>
      </c>
      <c r="AA21" s="63" t="s">
        <v>46</v>
      </c>
      <c r="AB21" s="63" t="s">
        <v>46</v>
      </c>
      <c r="AC21" s="63">
        <f>SUM(P21:AB21)/12</f>
        <v>0</v>
      </c>
    </row>
    <row r="22" spans="1:29" ht="31.5" x14ac:dyDescent="0.25">
      <c r="A22" s="13" t="s">
        <v>148</v>
      </c>
      <c r="B22" s="13" t="s">
        <v>31</v>
      </c>
      <c r="C22" s="13" t="s">
        <v>32</v>
      </c>
      <c r="D22" s="13" t="s">
        <v>33</v>
      </c>
      <c r="E22" s="13" t="s">
        <v>138</v>
      </c>
      <c r="F22" s="13" t="s">
        <v>35</v>
      </c>
      <c r="G22" s="13" t="s">
        <v>36</v>
      </c>
      <c r="H22" s="13" t="s">
        <v>151</v>
      </c>
      <c r="I22" s="13" t="s">
        <v>142</v>
      </c>
      <c r="J22" s="13" t="s">
        <v>152</v>
      </c>
      <c r="K22" s="16" t="s">
        <v>158</v>
      </c>
      <c r="L22" s="16" t="s">
        <v>159</v>
      </c>
      <c r="M22" s="22" t="s">
        <v>160</v>
      </c>
      <c r="N22" s="16" t="s">
        <v>161</v>
      </c>
      <c r="O22" s="13" t="s">
        <v>162</v>
      </c>
      <c r="P22" s="17" t="s">
        <v>45</v>
      </c>
      <c r="Q22" s="63" t="s">
        <v>46</v>
      </c>
      <c r="R22" s="63" t="s">
        <v>46</v>
      </c>
      <c r="S22" s="63" t="s">
        <v>46</v>
      </c>
      <c r="T22" s="63" t="s">
        <v>46</v>
      </c>
      <c r="U22" s="63" t="s">
        <v>46</v>
      </c>
      <c r="V22" s="63" t="s">
        <v>46</v>
      </c>
      <c r="W22" s="63" t="s">
        <v>46</v>
      </c>
      <c r="X22" s="63" t="s">
        <v>46</v>
      </c>
      <c r="Y22" s="63" t="s">
        <v>46</v>
      </c>
      <c r="Z22" s="63" t="s">
        <v>46</v>
      </c>
      <c r="AA22" s="63" t="s">
        <v>46</v>
      </c>
      <c r="AB22" s="63" t="s">
        <v>46</v>
      </c>
      <c r="AC22" s="63">
        <f>SUM(P22:AB22)/12</f>
        <v>0</v>
      </c>
    </row>
    <row r="23" spans="1:29" ht="31.5" x14ac:dyDescent="0.25">
      <c r="A23" s="13" t="s">
        <v>148</v>
      </c>
      <c r="B23" s="13" t="s">
        <v>31</v>
      </c>
      <c r="C23" s="13" t="s">
        <v>32</v>
      </c>
      <c r="D23" s="13" t="s">
        <v>33</v>
      </c>
      <c r="E23" s="13" t="s">
        <v>138</v>
      </c>
      <c r="F23" s="13" t="s">
        <v>35</v>
      </c>
      <c r="G23" s="13" t="s">
        <v>36</v>
      </c>
      <c r="H23" s="13" t="s">
        <v>151</v>
      </c>
      <c r="I23" s="13" t="s">
        <v>142</v>
      </c>
      <c r="J23" s="13" t="s">
        <v>152</v>
      </c>
      <c r="K23" s="16" t="s">
        <v>163</v>
      </c>
      <c r="L23" s="16" t="s">
        <v>164</v>
      </c>
      <c r="M23" s="22" t="s">
        <v>165</v>
      </c>
      <c r="N23" s="16" t="s">
        <v>166</v>
      </c>
      <c r="O23" s="13" t="s">
        <v>162</v>
      </c>
      <c r="P23" s="17" t="s">
        <v>45</v>
      </c>
      <c r="Q23" s="63" t="s">
        <v>46</v>
      </c>
      <c r="R23" s="63" t="s">
        <v>46</v>
      </c>
      <c r="S23" s="63" t="s">
        <v>46</v>
      </c>
      <c r="T23" s="63" t="s">
        <v>46</v>
      </c>
      <c r="U23" s="63" t="s">
        <v>46</v>
      </c>
      <c r="V23" s="63" t="s">
        <v>46</v>
      </c>
      <c r="W23" s="63" t="s">
        <v>46</v>
      </c>
      <c r="X23" s="63" t="s">
        <v>46</v>
      </c>
      <c r="Y23" s="63" t="s">
        <v>46</v>
      </c>
      <c r="Z23" s="63" t="s">
        <v>46</v>
      </c>
      <c r="AA23" s="63" t="s">
        <v>46</v>
      </c>
      <c r="AB23" s="63" t="s">
        <v>46</v>
      </c>
      <c r="AC23" s="63">
        <f>SUM(P23:AB23)/12</f>
        <v>0</v>
      </c>
    </row>
    <row r="24" spans="1:29" ht="15.75" x14ac:dyDescent="0.25">
      <c r="A24" s="13" t="s">
        <v>148</v>
      </c>
      <c r="B24" s="13" t="s">
        <v>31</v>
      </c>
      <c r="C24" s="13" t="s">
        <v>32</v>
      </c>
      <c r="D24" s="13" t="s">
        <v>33</v>
      </c>
      <c r="E24" s="13" t="s">
        <v>138</v>
      </c>
      <c r="F24" s="13" t="s">
        <v>35</v>
      </c>
      <c r="G24" s="13" t="s">
        <v>36</v>
      </c>
      <c r="H24" s="13" t="s">
        <v>151</v>
      </c>
      <c r="I24" s="13" t="s">
        <v>142</v>
      </c>
      <c r="J24" s="13" t="s">
        <v>143</v>
      </c>
      <c r="K24" s="22" t="s">
        <v>167</v>
      </c>
      <c r="L24" s="22" t="s">
        <v>167</v>
      </c>
      <c r="M24" s="22" t="s">
        <v>145</v>
      </c>
      <c r="N24" s="16" t="s">
        <v>168</v>
      </c>
      <c r="O24" s="13" t="s">
        <v>157</v>
      </c>
      <c r="P24" s="17" t="s">
        <v>147</v>
      </c>
      <c r="Q24" s="63" t="s">
        <v>46</v>
      </c>
      <c r="R24" s="63" t="s">
        <v>46</v>
      </c>
      <c r="S24" s="63" t="s">
        <v>46</v>
      </c>
      <c r="T24" s="63" t="s">
        <v>46</v>
      </c>
      <c r="U24" s="63" t="s">
        <v>46</v>
      </c>
      <c r="V24" s="63" t="s">
        <v>46</v>
      </c>
      <c r="W24" s="63" t="s">
        <v>46</v>
      </c>
      <c r="X24" s="63" t="s">
        <v>46</v>
      </c>
      <c r="Y24" s="63" t="s">
        <v>46</v>
      </c>
      <c r="Z24" s="63" t="s">
        <v>46</v>
      </c>
      <c r="AA24" s="63" t="s">
        <v>46</v>
      </c>
      <c r="AB24" s="63" t="s">
        <v>46</v>
      </c>
      <c r="AC24" s="63" t="e">
        <f>AVERAGE(Q24:AB24)</f>
        <v>#DIV/0!</v>
      </c>
    </row>
    <row r="25" spans="1:29" ht="15.75" x14ac:dyDescent="0.25">
      <c r="A25" s="13" t="s">
        <v>169</v>
      </c>
      <c r="B25" s="13" t="s">
        <v>63</v>
      </c>
      <c r="C25" s="14" t="s">
        <v>86</v>
      </c>
      <c r="D25" s="23" t="s">
        <v>87</v>
      </c>
      <c r="E25" s="13" t="s">
        <v>88</v>
      </c>
      <c r="F25" s="13" t="s">
        <v>89</v>
      </c>
      <c r="G25" s="13" t="s">
        <v>90</v>
      </c>
      <c r="H25" s="13" t="s">
        <v>170</v>
      </c>
      <c r="I25" s="13" t="s">
        <v>92</v>
      </c>
      <c r="J25" s="13" t="s">
        <v>93</v>
      </c>
      <c r="K25" s="20" t="s">
        <v>171</v>
      </c>
      <c r="L25" s="20" t="s">
        <v>172</v>
      </c>
      <c r="M25" s="20" t="s">
        <v>173</v>
      </c>
      <c r="N25" s="20" t="s">
        <v>174</v>
      </c>
      <c r="O25" s="15" t="s">
        <v>45</v>
      </c>
      <c r="P25" s="17" t="s">
        <v>45</v>
      </c>
      <c r="Q25" s="63" t="s">
        <v>46</v>
      </c>
      <c r="R25" s="63" t="s">
        <v>46</v>
      </c>
      <c r="S25" s="63" t="s">
        <v>46</v>
      </c>
      <c r="T25" s="63" t="s">
        <v>46</v>
      </c>
      <c r="U25" s="63" t="s">
        <v>46</v>
      </c>
      <c r="V25" s="63" t="s">
        <v>46</v>
      </c>
      <c r="W25" s="63" t="s">
        <v>46</v>
      </c>
      <c r="X25" s="63" t="s">
        <v>46</v>
      </c>
      <c r="Y25" s="63" t="s">
        <v>46</v>
      </c>
      <c r="Z25" s="63" t="s">
        <v>46</v>
      </c>
      <c r="AA25" s="63" t="s">
        <v>46</v>
      </c>
      <c r="AB25" s="63" t="s">
        <v>46</v>
      </c>
      <c r="AC25" s="63">
        <f t="shared" ref="AC25:AC30" si="1">SUM(P25:AB25)/12</f>
        <v>0</v>
      </c>
    </row>
    <row r="26" spans="1:29" ht="15.75" x14ac:dyDescent="0.25">
      <c r="A26" s="13" t="s">
        <v>169</v>
      </c>
      <c r="B26" s="13" t="s">
        <v>63</v>
      </c>
      <c r="C26" s="14" t="s">
        <v>86</v>
      </c>
      <c r="D26" s="13" t="s">
        <v>87</v>
      </c>
      <c r="E26" s="13" t="s">
        <v>88</v>
      </c>
      <c r="F26" s="13" t="s">
        <v>89</v>
      </c>
      <c r="G26" s="13" t="s">
        <v>90</v>
      </c>
      <c r="H26" s="13" t="s">
        <v>170</v>
      </c>
      <c r="I26" s="13" t="s">
        <v>92</v>
      </c>
      <c r="J26" s="13" t="s">
        <v>93</v>
      </c>
      <c r="K26" s="20" t="s">
        <v>175</v>
      </c>
      <c r="L26" s="20" t="s">
        <v>176</v>
      </c>
      <c r="M26" s="20" t="s">
        <v>173</v>
      </c>
      <c r="N26" s="20" t="s">
        <v>174</v>
      </c>
      <c r="O26" s="15" t="s">
        <v>45</v>
      </c>
      <c r="P26" s="17" t="s">
        <v>45</v>
      </c>
      <c r="Q26" s="63" t="s">
        <v>46</v>
      </c>
      <c r="R26" s="63" t="s">
        <v>46</v>
      </c>
      <c r="S26" s="63" t="s">
        <v>46</v>
      </c>
      <c r="T26" s="63" t="s">
        <v>46</v>
      </c>
      <c r="U26" s="63" t="s">
        <v>46</v>
      </c>
      <c r="V26" s="63" t="s">
        <v>46</v>
      </c>
      <c r="W26" s="63" t="s">
        <v>46</v>
      </c>
      <c r="X26" s="63" t="s">
        <v>46</v>
      </c>
      <c r="Y26" s="63" t="s">
        <v>46</v>
      </c>
      <c r="Z26" s="63" t="s">
        <v>46</v>
      </c>
      <c r="AA26" s="63" t="s">
        <v>46</v>
      </c>
      <c r="AB26" s="63" t="s">
        <v>46</v>
      </c>
      <c r="AC26" s="63">
        <f t="shared" si="1"/>
        <v>0</v>
      </c>
    </row>
    <row r="27" spans="1:29" ht="15.75" x14ac:dyDescent="0.25">
      <c r="A27" s="13" t="s">
        <v>169</v>
      </c>
      <c r="B27" s="13" t="s">
        <v>63</v>
      </c>
      <c r="C27" s="14" t="s">
        <v>86</v>
      </c>
      <c r="D27" s="13" t="s">
        <v>87</v>
      </c>
      <c r="E27" s="13" t="s">
        <v>88</v>
      </c>
      <c r="F27" s="13" t="s">
        <v>89</v>
      </c>
      <c r="G27" s="13" t="s">
        <v>90</v>
      </c>
      <c r="H27" s="13" t="s">
        <v>170</v>
      </c>
      <c r="I27" s="13" t="s">
        <v>92</v>
      </c>
      <c r="J27" s="13" t="s">
        <v>93</v>
      </c>
      <c r="K27" s="20" t="s">
        <v>177</v>
      </c>
      <c r="L27" s="20" t="s">
        <v>176</v>
      </c>
      <c r="M27" s="20" t="s">
        <v>173</v>
      </c>
      <c r="N27" s="20" t="s">
        <v>174</v>
      </c>
      <c r="O27" s="15" t="s">
        <v>45</v>
      </c>
      <c r="P27" s="17" t="s">
        <v>45</v>
      </c>
      <c r="Q27" s="63" t="s">
        <v>46</v>
      </c>
      <c r="R27" s="63" t="s">
        <v>46</v>
      </c>
      <c r="S27" s="63" t="s">
        <v>46</v>
      </c>
      <c r="T27" s="63" t="s">
        <v>46</v>
      </c>
      <c r="U27" s="63" t="s">
        <v>46</v>
      </c>
      <c r="V27" s="63" t="s">
        <v>46</v>
      </c>
      <c r="W27" s="63" t="s">
        <v>46</v>
      </c>
      <c r="X27" s="63" t="s">
        <v>46</v>
      </c>
      <c r="Y27" s="63" t="s">
        <v>46</v>
      </c>
      <c r="Z27" s="63" t="s">
        <v>46</v>
      </c>
      <c r="AA27" s="63" t="s">
        <v>46</v>
      </c>
      <c r="AB27" s="63" t="s">
        <v>46</v>
      </c>
      <c r="AC27" s="63">
        <f t="shared" si="1"/>
        <v>0</v>
      </c>
    </row>
    <row r="28" spans="1:29" ht="15.75" x14ac:dyDescent="0.25">
      <c r="A28" s="13" t="s">
        <v>169</v>
      </c>
      <c r="B28" s="13" t="s">
        <v>63</v>
      </c>
      <c r="C28" s="14" t="s">
        <v>86</v>
      </c>
      <c r="D28" s="13" t="s">
        <v>87</v>
      </c>
      <c r="E28" s="13" t="s">
        <v>88</v>
      </c>
      <c r="F28" s="13" t="s">
        <v>89</v>
      </c>
      <c r="G28" s="13" t="s">
        <v>90</v>
      </c>
      <c r="H28" s="13" t="s">
        <v>170</v>
      </c>
      <c r="I28" s="13" t="s">
        <v>92</v>
      </c>
      <c r="J28" s="13" t="s">
        <v>93</v>
      </c>
      <c r="K28" s="20" t="s">
        <v>178</v>
      </c>
      <c r="L28" s="20" t="s">
        <v>176</v>
      </c>
      <c r="M28" s="20" t="s">
        <v>173</v>
      </c>
      <c r="N28" s="20" t="s">
        <v>174</v>
      </c>
      <c r="O28" s="15" t="s">
        <v>45</v>
      </c>
      <c r="P28" s="17" t="s">
        <v>45</v>
      </c>
      <c r="Q28" s="63" t="s">
        <v>46</v>
      </c>
      <c r="R28" s="63" t="s">
        <v>46</v>
      </c>
      <c r="S28" s="63" t="s">
        <v>46</v>
      </c>
      <c r="T28" s="63" t="s">
        <v>46</v>
      </c>
      <c r="U28" s="63" t="s">
        <v>46</v>
      </c>
      <c r="V28" s="63" t="s">
        <v>46</v>
      </c>
      <c r="W28" s="63" t="s">
        <v>46</v>
      </c>
      <c r="X28" s="63" t="s">
        <v>46</v>
      </c>
      <c r="Y28" s="63" t="s">
        <v>46</v>
      </c>
      <c r="Z28" s="63" t="s">
        <v>46</v>
      </c>
      <c r="AA28" s="63" t="s">
        <v>46</v>
      </c>
      <c r="AB28" s="63" t="s">
        <v>46</v>
      </c>
      <c r="AC28" s="63">
        <f t="shared" si="1"/>
        <v>0</v>
      </c>
    </row>
    <row r="29" spans="1:29" ht="15.75" x14ac:dyDescent="0.25">
      <c r="A29" s="13" t="s">
        <v>169</v>
      </c>
      <c r="B29" s="13" t="s">
        <v>63</v>
      </c>
      <c r="C29" s="14" t="s">
        <v>86</v>
      </c>
      <c r="D29" s="13" t="s">
        <v>87</v>
      </c>
      <c r="E29" s="13" t="s">
        <v>88</v>
      </c>
      <c r="F29" s="13" t="s">
        <v>89</v>
      </c>
      <c r="G29" s="13" t="s">
        <v>90</v>
      </c>
      <c r="H29" s="13" t="s">
        <v>170</v>
      </c>
      <c r="I29" s="13" t="s">
        <v>92</v>
      </c>
      <c r="J29" s="13" t="s">
        <v>93</v>
      </c>
      <c r="K29" s="20" t="s">
        <v>179</v>
      </c>
      <c r="L29" s="20" t="s">
        <v>176</v>
      </c>
      <c r="M29" s="20" t="s">
        <v>173</v>
      </c>
      <c r="N29" s="20" t="s">
        <v>174</v>
      </c>
      <c r="O29" s="15" t="s">
        <v>45</v>
      </c>
      <c r="P29" s="17" t="s">
        <v>45</v>
      </c>
      <c r="Q29" s="63" t="s">
        <v>46</v>
      </c>
      <c r="R29" s="63" t="s">
        <v>46</v>
      </c>
      <c r="S29" s="63" t="s">
        <v>46</v>
      </c>
      <c r="T29" s="63" t="s">
        <v>46</v>
      </c>
      <c r="U29" s="63" t="s">
        <v>46</v>
      </c>
      <c r="V29" s="63" t="s">
        <v>46</v>
      </c>
      <c r="W29" s="63" t="s">
        <v>46</v>
      </c>
      <c r="X29" s="63" t="s">
        <v>46</v>
      </c>
      <c r="Y29" s="63" t="s">
        <v>46</v>
      </c>
      <c r="Z29" s="63" t="s">
        <v>46</v>
      </c>
      <c r="AA29" s="63" t="s">
        <v>46</v>
      </c>
      <c r="AB29" s="63" t="s">
        <v>46</v>
      </c>
      <c r="AC29" s="63">
        <f t="shared" si="1"/>
        <v>0</v>
      </c>
    </row>
    <row r="30" spans="1:29" ht="47.25" x14ac:dyDescent="0.25">
      <c r="A30" s="13" t="s">
        <v>169</v>
      </c>
      <c r="B30" s="13" t="s">
        <v>63</v>
      </c>
      <c r="C30" s="14" t="s">
        <v>86</v>
      </c>
      <c r="D30" s="13" t="s">
        <v>87</v>
      </c>
      <c r="E30" s="13" t="s">
        <v>88</v>
      </c>
      <c r="F30" s="13" t="s">
        <v>89</v>
      </c>
      <c r="G30" s="13" t="s">
        <v>90</v>
      </c>
      <c r="H30" s="13" t="s">
        <v>170</v>
      </c>
      <c r="I30" s="13" t="s">
        <v>92</v>
      </c>
      <c r="J30" s="13" t="s">
        <v>93</v>
      </c>
      <c r="K30" s="20" t="s">
        <v>180</v>
      </c>
      <c r="L30" s="20" t="s">
        <v>176</v>
      </c>
      <c r="M30" s="20" t="s">
        <v>181</v>
      </c>
      <c r="N30" s="20" t="s">
        <v>182</v>
      </c>
      <c r="O30" s="13" t="s">
        <v>183</v>
      </c>
      <c r="P30" s="17" t="s">
        <v>45</v>
      </c>
      <c r="Q30" s="63" t="s">
        <v>46</v>
      </c>
      <c r="R30" s="63" t="s">
        <v>46</v>
      </c>
      <c r="S30" s="63" t="s">
        <v>46</v>
      </c>
      <c r="T30" s="63" t="s">
        <v>46</v>
      </c>
      <c r="U30" s="63" t="s">
        <v>46</v>
      </c>
      <c r="V30" s="63" t="s">
        <v>46</v>
      </c>
      <c r="W30" s="63" t="s">
        <v>46</v>
      </c>
      <c r="X30" s="63" t="s">
        <v>46</v>
      </c>
      <c r="Y30" s="63" t="s">
        <v>46</v>
      </c>
      <c r="Z30" s="63" t="s">
        <v>46</v>
      </c>
      <c r="AA30" s="63" t="s">
        <v>46</v>
      </c>
      <c r="AB30" s="63" t="s">
        <v>46</v>
      </c>
      <c r="AC30" s="63">
        <f t="shared" si="1"/>
        <v>0</v>
      </c>
    </row>
    <row r="31" spans="1:29" ht="15.75" x14ac:dyDescent="0.25">
      <c r="A31" s="13" t="s">
        <v>169</v>
      </c>
      <c r="B31" s="13" t="s">
        <v>63</v>
      </c>
      <c r="C31" s="15" t="s">
        <v>86</v>
      </c>
      <c r="D31" s="13" t="s">
        <v>87</v>
      </c>
      <c r="E31" s="13" t="s">
        <v>88</v>
      </c>
      <c r="F31" s="13" t="s">
        <v>89</v>
      </c>
      <c r="G31" s="13" t="s">
        <v>90</v>
      </c>
      <c r="H31" s="13" t="s">
        <v>170</v>
      </c>
      <c r="I31" s="13" t="s">
        <v>92</v>
      </c>
      <c r="J31" s="13" t="s">
        <v>93</v>
      </c>
      <c r="K31" s="20" t="s">
        <v>184</v>
      </c>
      <c r="L31" s="20" t="s">
        <v>184</v>
      </c>
      <c r="M31" s="20" t="s">
        <v>185</v>
      </c>
      <c r="N31" s="20" t="s">
        <v>174</v>
      </c>
      <c r="O31" s="13" t="s">
        <v>183</v>
      </c>
      <c r="P31" s="15" t="s">
        <v>186</v>
      </c>
      <c r="Q31" s="63" t="s">
        <v>46</v>
      </c>
      <c r="R31" s="63" t="s">
        <v>46</v>
      </c>
      <c r="S31" s="63" t="s">
        <v>46</v>
      </c>
      <c r="T31" s="63" t="s">
        <v>46</v>
      </c>
      <c r="U31" s="63" t="s">
        <v>46</v>
      </c>
      <c r="V31" s="63" t="s">
        <v>46</v>
      </c>
      <c r="W31" s="63" t="s">
        <v>46</v>
      </c>
      <c r="X31" s="63" t="s">
        <v>46</v>
      </c>
      <c r="Y31" s="63" t="s">
        <v>46</v>
      </c>
      <c r="Z31" s="63" t="s">
        <v>46</v>
      </c>
      <c r="AA31" s="63" t="s">
        <v>46</v>
      </c>
      <c r="AB31" s="63" t="s">
        <v>46</v>
      </c>
      <c r="AC31" s="63" t="e">
        <f>AVERAGE(Q31:AB31)</f>
        <v>#DIV/0!</v>
      </c>
    </row>
    <row r="32" spans="1:29" ht="15.75" x14ac:dyDescent="0.25">
      <c r="A32" s="15" t="s">
        <v>187</v>
      </c>
      <c r="B32" s="15" t="s">
        <v>63</v>
      </c>
      <c r="C32" s="15" t="s">
        <v>64</v>
      </c>
      <c r="D32" s="15" t="s">
        <v>65</v>
      </c>
      <c r="E32" s="13" t="s">
        <v>66</v>
      </c>
      <c r="F32" s="15" t="s">
        <v>188</v>
      </c>
      <c r="G32" s="15" t="s">
        <v>189</v>
      </c>
      <c r="H32" s="13" t="s">
        <v>190</v>
      </c>
      <c r="I32" s="15" t="s">
        <v>69</v>
      </c>
      <c r="J32" s="15" t="s">
        <v>70</v>
      </c>
      <c r="K32" s="19" t="s">
        <v>191</v>
      </c>
      <c r="L32" s="19" t="s">
        <v>192</v>
      </c>
      <c r="M32" s="19" t="s">
        <v>193</v>
      </c>
      <c r="N32" s="19" t="s">
        <v>194</v>
      </c>
      <c r="O32" s="13" t="s">
        <v>195</v>
      </c>
      <c r="P32" s="15" t="s">
        <v>45</v>
      </c>
      <c r="Q32" s="63" t="s">
        <v>46</v>
      </c>
      <c r="R32" s="63" t="s">
        <v>46</v>
      </c>
      <c r="S32" s="63" t="s">
        <v>46</v>
      </c>
      <c r="T32" s="63" t="s">
        <v>46</v>
      </c>
      <c r="U32" s="63" t="s">
        <v>46</v>
      </c>
      <c r="V32" s="63" t="s">
        <v>46</v>
      </c>
      <c r="W32" s="63" t="s">
        <v>46</v>
      </c>
      <c r="X32" s="63" t="s">
        <v>46</v>
      </c>
      <c r="Y32" s="63" t="s">
        <v>46</v>
      </c>
      <c r="Z32" s="63" t="s">
        <v>46</v>
      </c>
      <c r="AA32" s="63" t="s">
        <v>46</v>
      </c>
      <c r="AB32" s="63" t="s">
        <v>46</v>
      </c>
      <c r="AC32" s="63">
        <f t="shared" ref="AC32:AC39" si="2">SUM(P32:AB32)/12</f>
        <v>0</v>
      </c>
    </row>
    <row r="33" spans="1:29" ht="15.75" x14ac:dyDescent="0.25">
      <c r="A33" s="13" t="s">
        <v>187</v>
      </c>
      <c r="B33" s="13" t="s">
        <v>63</v>
      </c>
      <c r="C33" s="13" t="s">
        <v>64</v>
      </c>
      <c r="D33" s="13" t="s">
        <v>65</v>
      </c>
      <c r="E33" s="13" t="s">
        <v>66</v>
      </c>
      <c r="F33" s="13" t="s">
        <v>188</v>
      </c>
      <c r="G33" s="13" t="s">
        <v>189</v>
      </c>
      <c r="H33" s="13" t="s">
        <v>190</v>
      </c>
      <c r="I33" s="13" t="s">
        <v>69</v>
      </c>
      <c r="J33" s="13" t="s">
        <v>70</v>
      </c>
      <c r="K33" s="20" t="s">
        <v>196</v>
      </c>
      <c r="L33" s="29" t="s">
        <v>197</v>
      </c>
      <c r="M33" s="20" t="s">
        <v>198</v>
      </c>
      <c r="N33" s="20" t="s">
        <v>199</v>
      </c>
      <c r="O33" s="13" t="s">
        <v>200</v>
      </c>
      <c r="P33" s="17" t="s">
        <v>45</v>
      </c>
      <c r="Q33" s="63" t="s">
        <v>46</v>
      </c>
      <c r="R33" s="63" t="s">
        <v>46</v>
      </c>
      <c r="S33" s="63" t="s">
        <v>46</v>
      </c>
      <c r="T33" s="63" t="s">
        <v>46</v>
      </c>
      <c r="U33" s="63" t="s">
        <v>46</v>
      </c>
      <c r="V33" s="63" t="s">
        <v>46</v>
      </c>
      <c r="W33" s="63" t="s">
        <v>46</v>
      </c>
      <c r="X33" s="63" t="s">
        <v>46</v>
      </c>
      <c r="Y33" s="63" t="s">
        <v>46</v>
      </c>
      <c r="Z33" s="63" t="s">
        <v>46</v>
      </c>
      <c r="AA33" s="63" t="s">
        <v>46</v>
      </c>
      <c r="AB33" s="63" t="s">
        <v>46</v>
      </c>
      <c r="AC33" s="63">
        <f t="shared" si="2"/>
        <v>0</v>
      </c>
    </row>
    <row r="34" spans="1:29" ht="15.75" x14ac:dyDescent="0.25">
      <c r="A34" s="13" t="s">
        <v>187</v>
      </c>
      <c r="B34" s="13" t="s">
        <v>63</v>
      </c>
      <c r="C34" s="13" t="s">
        <v>64</v>
      </c>
      <c r="D34" s="13" t="s">
        <v>65</v>
      </c>
      <c r="E34" s="13" t="s">
        <v>66</v>
      </c>
      <c r="F34" s="13" t="s">
        <v>188</v>
      </c>
      <c r="G34" s="13" t="s">
        <v>189</v>
      </c>
      <c r="H34" s="13" t="s">
        <v>190</v>
      </c>
      <c r="I34" s="13" t="s">
        <v>69</v>
      </c>
      <c r="J34" s="13" t="s">
        <v>70</v>
      </c>
      <c r="K34" s="20" t="s">
        <v>201</v>
      </c>
      <c r="L34" s="29" t="s">
        <v>202</v>
      </c>
      <c r="M34" s="20" t="s">
        <v>203</v>
      </c>
      <c r="N34" s="20" t="s">
        <v>204</v>
      </c>
      <c r="O34" s="13" t="s">
        <v>200</v>
      </c>
      <c r="P34" s="17" t="s">
        <v>45</v>
      </c>
      <c r="Q34" s="63" t="s">
        <v>46</v>
      </c>
      <c r="R34" s="63" t="s">
        <v>46</v>
      </c>
      <c r="S34" s="63" t="s">
        <v>46</v>
      </c>
      <c r="T34" s="63" t="s">
        <v>46</v>
      </c>
      <c r="U34" s="63" t="s">
        <v>46</v>
      </c>
      <c r="V34" s="63" t="s">
        <v>46</v>
      </c>
      <c r="W34" s="63" t="s">
        <v>46</v>
      </c>
      <c r="X34" s="63" t="s">
        <v>46</v>
      </c>
      <c r="Y34" s="63" t="s">
        <v>46</v>
      </c>
      <c r="Z34" s="63" t="s">
        <v>46</v>
      </c>
      <c r="AA34" s="63" t="s">
        <v>46</v>
      </c>
      <c r="AB34" s="63" t="s">
        <v>46</v>
      </c>
      <c r="AC34" s="63">
        <f t="shared" si="2"/>
        <v>0</v>
      </c>
    </row>
    <row r="35" spans="1:29" ht="15.75" x14ac:dyDescent="0.25">
      <c r="A35" s="13" t="s">
        <v>187</v>
      </c>
      <c r="B35" s="13" t="s">
        <v>63</v>
      </c>
      <c r="C35" s="13" t="s">
        <v>64</v>
      </c>
      <c r="D35" s="13" t="s">
        <v>65</v>
      </c>
      <c r="E35" s="13" t="s">
        <v>66</v>
      </c>
      <c r="F35" s="13" t="s">
        <v>188</v>
      </c>
      <c r="G35" s="13" t="s">
        <v>189</v>
      </c>
      <c r="H35" s="13" t="s">
        <v>190</v>
      </c>
      <c r="I35" s="13" t="s">
        <v>69</v>
      </c>
      <c r="J35" s="13" t="s">
        <v>70</v>
      </c>
      <c r="K35" s="20" t="s">
        <v>205</v>
      </c>
      <c r="L35" s="20" t="s">
        <v>206</v>
      </c>
      <c r="M35" s="20" t="s">
        <v>207</v>
      </c>
      <c r="N35" s="20" t="s">
        <v>208</v>
      </c>
      <c r="O35" s="13" t="s">
        <v>200</v>
      </c>
      <c r="P35" s="17" t="s">
        <v>45</v>
      </c>
      <c r="Q35" s="63" t="s">
        <v>46</v>
      </c>
      <c r="R35" s="63" t="s">
        <v>46</v>
      </c>
      <c r="S35" s="63" t="s">
        <v>46</v>
      </c>
      <c r="T35" s="63" t="s">
        <v>46</v>
      </c>
      <c r="U35" s="63" t="s">
        <v>46</v>
      </c>
      <c r="V35" s="63" t="s">
        <v>46</v>
      </c>
      <c r="W35" s="63" t="s">
        <v>46</v>
      </c>
      <c r="X35" s="63" t="s">
        <v>46</v>
      </c>
      <c r="Y35" s="63" t="s">
        <v>46</v>
      </c>
      <c r="Z35" s="63" t="s">
        <v>46</v>
      </c>
      <c r="AA35" s="63" t="s">
        <v>46</v>
      </c>
      <c r="AB35" s="63" t="s">
        <v>46</v>
      </c>
      <c r="AC35" s="63">
        <f t="shared" si="2"/>
        <v>0</v>
      </c>
    </row>
    <row r="36" spans="1:29" ht="15.75" x14ac:dyDescent="0.25">
      <c r="A36" s="13" t="s">
        <v>187</v>
      </c>
      <c r="B36" s="13" t="s">
        <v>63</v>
      </c>
      <c r="C36" s="13" t="s">
        <v>64</v>
      </c>
      <c r="D36" s="13" t="s">
        <v>65</v>
      </c>
      <c r="E36" s="13" t="s">
        <v>66</v>
      </c>
      <c r="F36" s="13" t="s">
        <v>188</v>
      </c>
      <c r="G36" s="13" t="s">
        <v>189</v>
      </c>
      <c r="H36" s="13" t="s">
        <v>190</v>
      </c>
      <c r="I36" s="13" t="s">
        <v>69</v>
      </c>
      <c r="J36" s="13" t="s">
        <v>70</v>
      </c>
      <c r="K36" s="20" t="s">
        <v>209</v>
      </c>
      <c r="L36" s="20" t="s">
        <v>210</v>
      </c>
      <c r="M36" s="20" t="s">
        <v>211</v>
      </c>
      <c r="N36" s="20" t="s">
        <v>212</v>
      </c>
      <c r="O36" s="13" t="s">
        <v>200</v>
      </c>
      <c r="P36" s="17" t="s">
        <v>45</v>
      </c>
      <c r="Q36" s="63" t="s">
        <v>46</v>
      </c>
      <c r="R36" s="63" t="s">
        <v>46</v>
      </c>
      <c r="S36" s="63" t="s">
        <v>46</v>
      </c>
      <c r="T36" s="63" t="s">
        <v>46</v>
      </c>
      <c r="U36" s="63" t="s">
        <v>46</v>
      </c>
      <c r="V36" s="63" t="s">
        <v>46</v>
      </c>
      <c r="W36" s="63" t="s">
        <v>46</v>
      </c>
      <c r="X36" s="63" t="s">
        <v>46</v>
      </c>
      <c r="Y36" s="63" t="s">
        <v>46</v>
      </c>
      <c r="Z36" s="63" t="s">
        <v>46</v>
      </c>
      <c r="AA36" s="63" t="s">
        <v>46</v>
      </c>
      <c r="AB36" s="63" t="s">
        <v>46</v>
      </c>
      <c r="AC36" s="63">
        <f t="shared" si="2"/>
        <v>0</v>
      </c>
    </row>
    <row r="37" spans="1:29" ht="15.75" x14ac:dyDescent="0.25">
      <c r="A37" s="13" t="s">
        <v>187</v>
      </c>
      <c r="B37" s="13" t="s">
        <v>63</v>
      </c>
      <c r="C37" s="13" t="s">
        <v>64</v>
      </c>
      <c r="D37" s="13" t="s">
        <v>65</v>
      </c>
      <c r="E37" s="13" t="s">
        <v>66</v>
      </c>
      <c r="F37" s="13" t="s">
        <v>188</v>
      </c>
      <c r="G37" s="13" t="s">
        <v>189</v>
      </c>
      <c r="H37" s="13" t="s">
        <v>190</v>
      </c>
      <c r="I37" s="13" t="s">
        <v>69</v>
      </c>
      <c r="J37" s="13" t="s">
        <v>70</v>
      </c>
      <c r="K37" s="20" t="s">
        <v>213</v>
      </c>
      <c r="L37" s="20" t="s">
        <v>214</v>
      </c>
      <c r="M37" s="20" t="s">
        <v>215</v>
      </c>
      <c r="N37" s="20" t="s">
        <v>174</v>
      </c>
      <c r="O37" s="13" t="s">
        <v>200</v>
      </c>
      <c r="P37" s="17" t="s">
        <v>45</v>
      </c>
      <c r="Q37" s="63" t="s">
        <v>46</v>
      </c>
      <c r="R37" s="63" t="s">
        <v>46</v>
      </c>
      <c r="S37" s="63" t="s">
        <v>46</v>
      </c>
      <c r="T37" s="63" t="s">
        <v>46</v>
      </c>
      <c r="U37" s="63" t="s">
        <v>46</v>
      </c>
      <c r="V37" s="63" t="s">
        <v>46</v>
      </c>
      <c r="W37" s="63" t="s">
        <v>46</v>
      </c>
      <c r="X37" s="63" t="s">
        <v>46</v>
      </c>
      <c r="Y37" s="63" t="s">
        <v>46</v>
      </c>
      <c r="Z37" s="63" t="s">
        <v>46</v>
      </c>
      <c r="AA37" s="63" t="s">
        <v>46</v>
      </c>
      <c r="AB37" s="63" t="s">
        <v>46</v>
      </c>
      <c r="AC37" s="63">
        <f t="shared" si="2"/>
        <v>0</v>
      </c>
    </row>
    <row r="38" spans="1:29" ht="15.75" x14ac:dyDescent="0.25">
      <c r="A38" s="13" t="s">
        <v>187</v>
      </c>
      <c r="B38" s="13" t="s">
        <v>63</v>
      </c>
      <c r="C38" s="13" t="s">
        <v>64</v>
      </c>
      <c r="D38" s="13" t="s">
        <v>65</v>
      </c>
      <c r="E38" s="13" t="s">
        <v>66</v>
      </c>
      <c r="F38" s="13" t="s">
        <v>188</v>
      </c>
      <c r="G38" s="13" t="s">
        <v>189</v>
      </c>
      <c r="H38" s="13" t="s">
        <v>190</v>
      </c>
      <c r="I38" s="13" t="s">
        <v>69</v>
      </c>
      <c r="J38" s="13" t="s">
        <v>70</v>
      </c>
      <c r="K38" s="20" t="s">
        <v>216</v>
      </c>
      <c r="L38" s="20" t="s">
        <v>217</v>
      </c>
      <c r="M38" s="20" t="s">
        <v>215</v>
      </c>
      <c r="N38" s="20" t="s">
        <v>174</v>
      </c>
      <c r="O38" s="13" t="s">
        <v>200</v>
      </c>
      <c r="P38" s="17" t="s">
        <v>45</v>
      </c>
      <c r="Q38" s="63" t="s">
        <v>46</v>
      </c>
      <c r="R38" s="63" t="s">
        <v>46</v>
      </c>
      <c r="S38" s="63" t="s">
        <v>46</v>
      </c>
      <c r="T38" s="63" t="s">
        <v>46</v>
      </c>
      <c r="U38" s="63" t="s">
        <v>46</v>
      </c>
      <c r="V38" s="63" t="s">
        <v>46</v>
      </c>
      <c r="W38" s="63" t="s">
        <v>46</v>
      </c>
      <c r="X38" s="63" t="s">
        <v>46</v>
      </c>
      <c r="Y38" s="63" t="s">
        <v>46</v>
      </c>
      <c r="Z38" s="63" t="s">
        <v>46</v>
      </c>
      <c r="AA38" s="63" t="s">
        <v>46</v>
      </c>
      <c r="AB38" s="63" t="s">
        <v>46</v>
      </c>
      <c r="AC38" s="63">
        <f t="shared" si="2"/>
        <v>0</v>
      </c>
    </row>
    <row r="39" spans="1:29" ht="31.5" x14ac:dyDescent="0.25">
      <c r="A39" s="13" t="s">
        <v>187</v>
      </c>
      <c r="B39" s="13" t="s">
        <v>63</v>
      </c>
      <c r="C39" s="13" t="s">
        <v>64</v>
      </c>
      <c r="D39" s="13" t="s">
        <v>65</v>
      </c>
      <c r="E39" s="13" t="s">
        <v>66</v>
      </c>
      <c r="F39" s="13" t="s">
        <v>188</v>
      </c>
      <c r="G39" s="13" t="s">
        <v>189</v>
      </c>
      <c r="H39" s="13" t="s">
        <v>190</v>
      </c>
      <c r="I39" s="13" t="s">
        <v>69</v>
      </c>
      <c r="J39" s="13" t="s">
        <v>70</v>
      </c>
      <c r="K39" s="30" t="s">
        <v>218</v>
      </c>
      <c r="L39" s="20" t="s">
        <v>219</v>
      </c>
      <c r="M39" s="20" t="s">
        <v>220</v>
      </c>
      <c r="N39" s="20" t="s">
        <v>221</v>
      </c>
      <c r="O39" s="15" t="s">
        <v>195</v>
      </c>
      <c r="P39" s="17" t="s">
        <v>45</v>
      </c>
      <c r="Q39" s="63" t="s">
        <v>46</v>
      </c>
      <c r="R39" s="63" t="s">
        <v>46</v>
      </c>
      <c r="S39" s="63" t="s">
        <v>46</v>
      </c>
      <c r="T39" s="63" t="s">
        <v>46</v>
      </c>
      <c r="U39" s="63" t="s">
        <v>46</v>
      </c>
      <c r="V39" s="63" t="s">
        <v>46</v>
      </c>
      <c r="W39" s="63" t="s">
        <v>46</v>
      </c>
      <c r="X39" s="63" t="s">
        <v>46</v>
      </c>
      <c r="Y39" s="63" t="s">
        <v>46</v>
      </c>
      <c r="Z39" s="63" t="s">
        <v>46</v>
      </c>
      <c r="AA39" s="63" t="s">
        <v>46</v>
      </c>
      <c r="AB39" s="63" t="s">
        <v>46</v>
      </c>
      <c r="AC39" s="63">
        <f t="shared" si="2"/>
        <v>0</v>
      </c>
    </row>
    <row r="40" spans="1:29" ht="15.75" x14ac:dyDescent="0.25">
      <c r="A40" s="13" t="s">
        <v>187</v>
      </c>
      <c r="B40" s="13" t="s">
        <v>63</v>
      </c>
      <c r="C40" s="13" t="s">
        <v>64</v>
      </c>
      <c r="D40" s="13" t="s">
        <v>65</v>
      </c>
      <c r="E40" s="13" t="s">
        <v>66</v>
      </c>
      <c r="F40" s="13" t="s">
        <v>188</v>
      </c>
      <c r="G40" s="13" t="s">
        <v>189</v>
      </c>
      <c r="H40" s="13" t="s">
        <v>190</v>
      </c>
      <c r="I40" s="13" t="s">
        <v>69</v>
      </c>
      <c r="J40" s="13" t="s">
        <v>57</v>
      </c>
      <c r="K40" s="20" t="s">
        <v>222</v>
      </c>
      <c r="L40" s="20" t="s">
        <v>223</v>
      </c>
      <c r="M40" s="20" t="s">
        <v>215</v>
      </c>
      <c r="N40" s="20" t="s">
        <v>174</v>
      </c>
      <c r="O40" s="13" t="s">
        <v>200</v>
      </c>
      <c r="P40" s="17" t="s">
        <v>186</v>
      </c>
      <c r="Q40" s="63" t="s">
        <v>46</v>
      </c>
      <c r="R40" s="63" t="s">
        <v>46</v>
      </c>
      <c r="S40" s="63" t="s">
        <v>46</v>
      </c>
      <c r="T40" s="63" t="s">
        <v>46</v>
      </c>
      <c r="U40" s="63" t="s">
        <v>46</v>
      </c>
      <c r="V40" s="63" t="s">
        <v>46</v>
      </c>
      <c r="W40" s="63" t="s">
        <v>46</v>
      </c>
      <c r="X40" s="63" t="s">
        <v>46</v>
      </c>
      <c r="Y40" s="63" t="s">
        <v>46</v>
      </c>
      <c r="Z40" s="63" t="s">
        <v>46</v>
      </c>
      <c r="AA40" s="63" t="s">
        <v>46</v>
      </c>
      <c r="AB40" s="63" t="s">
        <v>46</v>
      </c>
      <c r="AC40" s="63" t="e">
        <f>AVERAGE(Q40:AB40)</f>
        <v>#DIV/0!</v>
      </c>
    </row>
    <row r="41" spans="1:29" ht="15.75" x14ac:dyDescent="0.25">
      <c r="A41" s="13" t="s">
        <v>224</v>
      </c>
      <c r="B41" s="13" t="s">
        <v>63</v>
      </c>
      <c r="C41" s="13" t="s">
        <v>64</v>
      </c>
      <c r="D41" s="13" t="s">
        <v>65</v>
      </c>
      <c r="E41" s="13" t="s">
        <v>66</v>
      </c>
      <c r="F41" s="13" t="s">
        <v>67</v>
      </c>
      <c r="G41" s="13" t="s">
        <v>68</v>
      </c>
      <c r="H41" s="13" t="s">
        <v>225</v>
      </c>
      <c r="I41" s="13" t="s">
        <v>69</v>
      </c>
      <c r="J41" s="13" t="s">
        <v>70</v>
      </c>
      <c r="K41" s="20" t="s">
        <v>226</v>
      </c>
      <c r="L41" s="20" t="s">
        <v>227</v>
      </c>
      <c r="M41" s="20" t="s">
        <v>228</v>
      </c>
      <c r="N41" s="20" t="s">
        <v>229</v>
      </c>
      <c r="O41" s="13" t="s">
        <v>230</v>
      </c>
      <c r="P41" s="17" t="s">
        <v>147</v>
      </c>
      <c r="Q41" s="63" t="s">
        <v>46</v>
      </c>
      <c r="R41" s="63" t="s">
        <v>46</v>
      </c>
      <c r="S41" s="63" t="s">
        <v>46</v>
      </c>
      <c r="T41" s="63" t="s">
        <v>46</v>
      </c>
      <c r="U41" s="63" t="s">
        <v>46</v>
      </c>
      <c r="V41" s="63" t="s">
        <v>46</v>
      </c>
      <c r="W41" s="63" t="s">
        <v>46</v>
      </c>
      <c r="X41" s="63" t="s">
        <v>46</v>
      </c>
      <c r="Y41" s="63" t="s">
        <v>46</v>
      </c>
      <c r="Z41" s="63" t="s">
        <v>46</v>
      </c>
      <c r="AA41" s="63" t="s">
        <v>46</v>
      </c>
      <c r="AB41" s="63" t="s">
        <v>46</v>
      </c>
      <c r="AC41" s="63" t="e">
        <f>AVERAGE(Q41:AB41)</f>
        <v>#DIV/0!</v>
      </c>
    </row>
    <row r="42" spans="1:29" ht="15.75" x14ac:dyDescent="0.25">
      <c r="A42" s="13" t="s">
        <v>224</v>
      </c>
      <c r="B42" s="13" t="s">
        <v>63</v>
      </c>
      <c r="C42" s="13" t="s">
        <v>64</v>
      </c>
      <c r="D42" s="13" t="s">
        <v>65</v>
      </c>
      <c r="E42" s="13" t="s">
        <v>66</v>
      </c>
      <c r="F42" s="13" t="s">
        <v>67</v>
      </c>
      <c r="G42" s="13" t="s">
        <v>68</v>
      </c>
      <c r="H42" s="13" t="s">
        <v>231</v>
      </c>
      <c r="I42" s="13" t="s">
        <v>69</v>
      </c>
      <c r="J42" s="13" t="s">
        <v>70</v>
      </c>
      <c r="K42" s="20" t="s">
        <v>232</v>
      </c>
      <c r="L42" s="20" t="s">
        <v>233</v>
      </c>
      <c r="M42" s="20" t="s">
        <v>234</v>
      </c>
      <c r="N42" s="20" t="s">
        <v>235</v>
      </c>
      <c r="O42" s="13" t="s">
        <v>236</v>
      </c>
      <c r="P42" s="17" t="s">
        <v>45</v>
      </c>
      <c r="Q42" s="63" t="s">
        <v>46</v>
      </c>
      <c r="R42" s="63" t="s">
        <v>46</v>
      </c>
      <c r="S42" s="63" t="s">
        <v>46</v>
      </c>
      <c r="T42" s="63" t="s">
        <v>46</v>
      </c>
      <c r="U42" s="63" t="s">
        <v>46</v>
      </c>
      <c r="V42" s="63" t="s">
        <v>46</v>
      </c>
      <c r="W42" s="63" t="s">
        <v>46</v>
      </c>
      <c r="X42" s="63" t="s">
        <v>46</v>
      </c>
      <c r="Y42" s="63" t="s">
        <v>46</v>
      </c>
      <c r="Z42" s="63" t="s">
        <v>46</v>
      </c>
      <c r="AA42" s="63" t="s">
        <v>46</v>
      </c>
      <c r="AB42" s="63" t="s">
        <v>46</v>
      </c>
      <c r="AC42" s="63">
        <f>SUM(P42:AB42)/12</f>
        <v>0</v>
      </c>
    </row>
    <row r="43" spans="1:29" ht="19.5" customHeight="1" x14ac:dyDescent="0.25">
      <c r="A43" s="13" t="s">
        <v>224</v>
      </c>
      <c r="B43" s="13" t="s">
        <v>63</v>
      </c>
      <c r="C43" s="13" t="s">
        <v>64</v>
      </c>
      <c r="D43" s="13" t="s">
        <v>65</v>
      </c>
      <c r="E43" s="13" t="s">
        <v>66</v>
      </c>
      <c r="F43" s="13" t="s">
        <v>67</v>
      </c>
      <c r="G43" s="13" t="s">
        <v>68</v>
      </c>
      <c r="H43" s="13" t="s">
        <v>231</v>
      </c>
      <c r="I43" s="13" t="s">
        <v>69</v>
      </c>
      <c r="J43" s="13" t="s">
        <v>70</v>
      </c>
      <c r="K43" s="20" t="s">
        <v>237</v>
      </c>
      <c r="L43" s="20" t="s">
        <v>238</v>
      </c>
      <c r="M43" s="20" t="s">
        <v>239</v>
      </c>
      <c r="N43" s="20" t="s">
        <v>240</v>
      </c>
      <c r="O43" s="20" t="s">
        <v>241</v>
      </c>
      <c r="P43" s="17" t="s">
        <v>186</v>
      </c>
      <c r="Q43" s="63" t="s">
        <v>46</v>
      </c>
      <c r="R43" s="63" t="s">
        <v>46</v>
      </c>
      <c r="S43" s="63" t="s">
        <v>46</v>
      </c>
      <c r="T43" s="63" t="s">
        <v>46</v>
      </c>
      <c r="U43" s="63" t="s">
        <v>46</v>
      </c>
      <c r="V43" s="63" t="s">
        <v>46</v>
      </c>
      <c r="W43" s="63" t="s">
        <v>46</v>
      </c>
      <c r="X43" s="63" t="s">
        <v>46</v>
      </c>
      <c r="Y43" s="63" t="s">
        <v>46</v>
      </c>
      <c r="Z43" s="63" t="s">
        <v>46</v>
      </c>
      <c r="AA43" s="63" t="s">
        <v>46</v>
      </c>
      <c r="AB43" s="63" t="s">
        <v>46</v>
      </c>
      <c r="AC43" s="63">
        <f>SUM(Q43:AB43)/4</f>
        <v>0</v>
      </c>
    </row>
    <row r="44" spans="1:29" ht="15.75" x14ac:dyDescent="0.25">
      <c r="A44" s="13" t="s">
        <v>224</v>
      </c>
      <c r="B44" s="13" t="s">
        <v>63</v>
      </c>
      <c r="C44" s="13" t="s">
        <v>64</v>
      </c>
      <c r="D44" s="13" t="s">
        <v>65</v>
      </c>
      <c r="E44" s="13" t="s">
        <v>66</v>
      </c>
      <c r="F44" s="13" t="s">
        <v>67</v>
      </c>
      <c r="G44" s="13" t="s">
        <v>68</v>
      </c>
      <c r="H44" s="13" t="s">
        <v>231</v>
      </c>
      <c r="I44" s="13" t="s">
        <v>69</v>
      </c>
      <c r="J44" s="13" t="s">
        <v>70</v>
      </c>
      <c r="K44" s="20" t="s">
        <v>242</v>
      </c>
      <c r="L44" s="20" t="s">
        <v>243</v>
      </c>
      <c r="M44" s="20" t="s">
        <v>244</v>
      </c>
      <c r="N44" s="20" t="s">
        <v>245</v>
      </c>
      <c r="O44" s="13" t="s">
        <v>246</v>
      </c>
      <c r="P44" s="17" t="s">
        <v>186</v>
      </c>
      <c r="Q44" s="63" t="s">
        <v>46</v>
      </c>
      <c r="R44" s="63" t="s">
        <v>46</v>
      </c>
      <c r="S44" s="63" t="s">
        <v>46</v>
      </c>
      <c r="T44" s="63" t="s">
        <v>46</v>
      </c>
      <c r="U44" s="63" t="s">
        <v>46</v>
      </c>
      <c r="V44" s="63" t="s">
        <v>46</v>
      </c>
      <c r="W44" s="63" t="s">
        <v>46</v>
      </c>
      <c r="X44" s="63" t="s">
        <v>46</v>
      </c>
      <c r="Y44" s="63" t="s">
        <v>46</v>
      </c>
      <c r="Z44" s="63" t="s">
        <v>46</v>
      </c>
      <c r="AA44" s="63" t="s">
        <v>46</v>
      </c>
      <c r="AB44" s="63" t="s">
        <v>46</v>
      </c>
      <c r="AC44" s="63">
        <f>SUM(Q44:AB44)/4</f>
        <v>0</v>
      </c>
    </row>
    <row r="45" spans="1:29" ht="15.75" x14ac:dyDescent="0.25">
      <c r="A45" s="15" t="s">
        <v>224</v>
      </c>
      <c r="B45" s="15" t="s">
        <v>63</v>
      </c>
      <c r="C45" s="15" t="s">
        <v>64</v>
      </c>
      <c r="D45" s="15" t="s">
        <v>65</v>
      </c>
      <c r="E45" s="13" t="s">
        <v>66</v>
      </c>
      <c r="F45" s="15" t="s">
        <v>67</v>
      </c>
      <c r="G45" s="15" t="s">
        <v>68</v>
      </c>
      <c r="H45" s="13" t="s">
        <v>247</v>
      </c>
      <c r="I45" s="15" t="s">
        <v>69</v>
      </c>
      <c r="J45" s="15" t="s">
        <v>70</v>
      </c>
      <c r="K45" s="19" t="s">
        <v>248</v>
      </c>
      <c r="L45" s="19" t="s">
        <v>249</v>
      </c>
      <c r="M45" s="19" t="s">
        <v>250</v>
      </c>
      <c r="N45" s="19" t="s">
        <v>251</v>
      </c>
      <c r="O45" s="13" t="s">
        <v>252</v>
      </c>
      <c r="P45" s="17" t="s">
        <v>253</v>
      </c>
      <c r="Q45" s="63" t="s">
        <v>46</v>
      </c>
      <c r="R45" s="63" t="s">
        <v>46</v>
      </c>
      <c r="S45" s="63" t="s">
        <v>46</v>
      </c>
      <c r="T45" s="63" t="s">
        <v>46</v>
      </c>
      <c r="U45" s="63" t="s">
        <v>46</v>
      </c>
      <c r="V45" s="63" t="s">
        <v>46</v>
      </c>
      <c r="W45" s="63" t="s">
        <v>46</v>
      </c>
      <c r="X45" s="63" t="s">
        <v>46</v>
      </c>
      <c r="Y45" s="63" t="s">
        <v>46</v>
      </c>
      <c r="Z45" s="63" t="s">
        <v>46</v>
      </c>
      <c r="AA45" s="63" t="s">
        <v>46</v>
      </c>
      <c r="AB45" s="63" t="s">
        <v>46</v>
      </c>
      <c r="AC45" s="63">
        <f>SUM(Q45:AB45)/2</f>
        <v>0</v>
      </c>
    </row>
    <row r="46" spans="1:29" ht="15.75" x14ac:dyDescent="0.25">
      <c r="A46" s="13" t="s">
        <v>224</v>
      </c>
      <c r="B46" s="13" t="s">
        <v>63</v>
      </c>
      <c r="C46" s="13" t="s">
        <v>64</v>
      </c>
      <c r="D46" s="13" t="s">
        <v>65</v>
      </c>
      <c r="E46" s="13" t="s">
        <v>66</v>
      </c>
      <c r="F46" s="13" t="s">
        <v>67</v>
      </c>
      <c r="G46" s="13" t="s">
        <v>68</v>
      </c>
      <c r="H46" s="13" t="s">
        <v>247</v>
      </c>
      <c r="I46" s="13" t="s">
        <v>69</v>
      </c>
      <c r="J46" s="13" t="s">
        <v>70</v>
      </c>
      <c r="K46" s="20" t="s">
        <v>254</v>
      </c>
      <c r="L46" s="20" t="s">
        <v>255</v>
      </c>
      <c r="M46" s="20" t="s">
        <v>239</v>
      </c>
      <c r="N46" s="20" t="s">
        <v>240</v>
      </c>
      <c r="O46" s="13" t="s">
        <v>256</v>
      </c>
      <c r="P46" s="17" t="s">
        <v>186</v>
      </c>
      <c r="Q46" s="63" t="s">
        <v>46</v>
      </c>
      <c r="R46" s="63" t="s">
        <v>46</v>
      </c>
      <c r="S46" s="63" t="s">
        <v>46</v>
      </c>
      <c r="T46" s="63" t="s">
        <v>46</v>
      </c>
      <c r="U46" s="63" t="s">
        <v>46</v>
      </c>
      <c r="V46" s="63" t="s">
        <v>46</v>
      </c>
      <c r="W46" s="63" t="s">
        <v>46</v>
      </c>
      <c r="X46" s="63" t="s">
        <v>46</v>
      </c>
      <c r="Y46" s="63" t="s">
        <v>46</v>
      </c>
      <c r="Z46" s="63" t="s">
        <v>46</v>
      </c>
      <c r="AA46" s="63" t="s">
        <v>46</v>
      </c>
      <c r="AB46" s="63" t="s">
        <v>46</v>
      </c>
      <c r="AC46" s="63">
        <f>SUM(Q46:AB46)/4</f>
        <v>0</v>
      </c>
    </row>
    <row r="47" spans="1:29" ht="15.75" x14ac:dyDescent="0.25">
      <c r="A47" s="13" t="s">
        <v>224</v>
      </c>
      <c r="B47" s="13" t="s">
        <v>63</v>
      </c>
      <c r="C47" s="13" t="s">
        <v>64</v>
      </c>
      <c r="D47" s="13" t="s">
        <v>65</v>
      </c>
      <c r="E47" s="13" t="s">
        <v>66</v>
      </c>
      <c r="F47" s="13" t="s">
        <v>67</v>
      </c>
      <c r="G47" s="13" t="s">
        <v>68</v>
      </c>
      <c r="H47" s="13" t="s">
        <v>247</v>
      </c>
      <c r="I47" s="13" t="s">
        <v>69</v>
      </c>
      <c r="J47" s="13" t="s">
        <v>70</v>
      </c>
      <c r="K47" s="20" t="s">
        <v>257</v>
      </c>
      <c r="L47" s="20" t="s">
        <v>258</v>
      </c>
      <c r="M47" s="20" t="s">
        <v>259</v>
      </c>
      <c r="N47" s="20" t="s">
        <v>235</v>
      </c>
      <c r="O47" s="13" t="s">
        <v>260</v>
      </c>
      <c r="P47" s="17" t="s">
        <v>186</v>
      </c>
      <c r="Q47" s="63" t="s">
        <v>46</v>
      </c>
      <c r="R47" s="63" t="s">
        <v>46</v>
      </c>
      <c r="S47" s="63" t="s">
        <v>46</v>
      </c>
      <c r="T47" s="63" t="s">
        <v>46</v>
      </c>
      <c r="U47" s="63" t="s">
        <v>46</v>
      </c>
      <c r="V47" s="63" t="s">
        <v>46</v>
      </c>
      <c r="W47" s="63" t="s">
        <v>46</v>
      </c>
      <c r="X47" s="63" t="s">
        <v>46</v>
      </c>
      <c r="Y47" s="63" t="s">
        <v>46</v>
      </c>
      <c r="Z47" s="63" t="s">
        <v>46</v>
      </c>
      <c r="AA47" s="63" t="s">
        <v>46</v>
      </c>
      <c r="AB47" s="63" t="s">
        <v>46</v>
      </c>
      <c r="AC47" s="63">
        <f>SUM(Q47:AB47)/4</f>
        <v>0</v>
      </c>
    </row>
    <row r="48" spans="1:29" ht="15.75" x14ac:dyDescent="0.25">
      <c r="A48" s="13" t="s">
        <v>224</v>
      </c>
      <c r="B48" s="13" t="s">
        <v>63</v>
      </c>
      <c r="C48" s="13" t="s">
        <v>64</v>
      </c>
      <c r="D48" s="13" t="s">
        <v>65</v>
      </c>
      <c r="E48" s="13" t="s">
        <v>66</v>
      </c>
      <c r="F48" s="13" t="s">
        <v>67</v>
      </c>
      <c r="G48" s="13" t="s">
        <v>68</v>
      </c>
      <c r="H48" s="13" t="s">
        <v>247</v>
      </c>
      <c r="I48" s="13" t="s">
        <v>69</v>
      </c>
      <c r="J48" s="13" t="s">
        <v>70</v>
      </c>
      <c r="K48" s="20" t="s">
        <v>261</v>
      </c>
      <c r="L48" s="20" t="s">
        <v>262</v>
      </c>
      <c r="M48" s="20" t="s">
        <v>263</v>
      </c>
      <c r="N48" s="20" t="s">
        <v>235</v>
      </c>
      <c r="O48" s="13" t="s">
        <v>260</v>
      </c>
      <c r="P48" s="17" t="s">
        <v>186</v>
      </c>
      <c r="Q48" s="63" t="s">
        <v>46</v>
      </c>
      <c r="R48" s="63" t="s">
        <v>46</v>
      </c>
      <c r="S48" s="63" t="s">
        <v>46</v>
      </c>
      <c r="T48" s="63" t="s">
        <v>46</v>
      </c>
      <c r="U48" s="63" t="s">
        <v>46</v>
      </c>
      <c r="V48" s="63" t="s">
        <v>46</v>
      </c>
      <c r="W48" s="63" t="s">
        <v>46</v>
      </c>
      <c r="X48" s="63" t="s">
        <v>46</v>
      </c>
      <c r="Y48" s="63" t="s">
        <v>46</v>
      </c>
      <c r="Z48" s="63" t="s">
        <v>46</v>
      </c>
      <c r="AA48" s="63" t="s">
        <v>46</v>
      </c>
      <c r="AB48" s="63" t="s">
        <v>46</v>
      </c>
      <c r="AC48" s="63">
        <f>SUM(Q48:AB48)/4</f>
        <v>0</v>
      </c>
    </row>
    <row r="49" spans="1:29" ht="15.75" x14ac:dyDescent="0.25">
      <c r="A49" s="13" t="s">
        <v>224</v>
      </c>
      <c r="B49" s="13" t="s">
        <v>63</v>
      </c>
      <c r="C49" s="13" t="s">
        <v>64</v>
      </c>
      <c r="D49" s="13" t="s">
        <v>65</v>
      </c>
      <c r="E49" s="13" t="s">
        <v>66</v>
      </c>
      <c r="F49" s="13" t="s">
        <v>67</v>
      </c>
      <c r="G49" s="13" t="s">
        <v>68</v>
      </c>
      <c r="H49" s="13" t="s">
        <v>247</v>
      </c>
      <c r="I49" s="13" t="s">
        <v>69</v>
      </c>
      <c r="J49" s="13" t="s">
        <v>70</v>
      </c>
      <c r="K49" s="20" t="s">
        <v>264</v>
      </c>
      <c r="L49" s="20" t="s">
        <v>265</v>
      </c>
      <c r="M49" s="20" t="s">
        <v>266</v>
      </c>
      <c r="N49" s="20" t="s">
        <v>267</v>
      </c>
      <c r="O49" s="13" t="s">
        <v>268</v>
      </c>
      <c r="P49" s="17" t="s">
        <v>45</v>
      </c>
      <c r="Q49" s="63" t="s">
        <v>46</v>
      </c>
      <c r="R49" s="63" t="s">
        <v>46</v>
      </c>
      <c r="S49" s="63" t="s">
        <v>46</v>
      </c>
      <c r="T49" s="63" t="s">
        <v>46</v>
      </c>
      <c r="U49" s="63" t="s">
        <v>46</v>
      </c>
      <c r="V49" s="63" t="s">
        <v>46</v>
      </c>
      <c r="W49" s="63" t="s">
        <v>46</v>
      </c>
      <c r="X49" s="63" t="s">
        <v>46</v>
      </c>
      <c r="Y49" s="63" t="s">
        <v>46</v>
      </c>
      <c r="Z49" s="63" t="s">
        <v>46</v>
      </c>
      <c r="AA49" s="63" t="s">
        <v>46</v>
      </c>
      <c r="AB49" s="63" t="s">
        <v>46</v>
      </c>
      <c r="AC49" s="63">
        <f>SUM(P49:AB49)/12</f>
        <v>0</v>
      </c>
    </row>
    <row r="50" spans="1:29" ht="15.75" x14ac:dyDescent="0.25">
      <c r="A50" s="13" t="s">
        <v>224</v>
      </c>
      <c r="B50" s="13" t="s">
        <v>63</v>
      </c>
      <c r="C50" s="13" t="s">
        <v>64</v>
      </c>
      <c r="D50" s="13" t="s">
        <v>65</v>
      </c>
      <c r="E50" s="13" t="s">
        <v>66</v>
      </c>
      <c r="F50" s="13" t="s">
        <v>67</v>
      </c>
      <c r="G50" s="13" t="s">
        <v>68</v>
      </c>
      <c r="H50" s="13" t="s">
        <v>269</v>
      </c>
      <c r="I50" s="13" t="s">
        <v>69</v>
      </c>
      <c r="J50" s="13" t="s">
        <v>70</v>
      </c>
      <c r="K50" s="20" t="s">
        <v>270</v>
      </c>
      <c r="L50" s="20" t="s">
        <v>271</v>
      </c>
      <c r="M50" s="20" t="s">
        <v>272</v>
      </c>
      <c r="N50" s="20" t="s">
        <v>273</v>
      </c>
      <c r="O50" s="13" t="s">
        <v>274</v>
      </c>
      <c r="P50" s="17" t="s">
        <v>45</v>
      </c>
      <c r="Q50" s="63" t="s">
        <v>46</v>
      </c>
      <c r="R50" s="63" t="s">
        <v>46</v>
      </c>
      <c r="S50" s="63" t="s">
        <v>46</v>
      </c>
      <c r="T50" s="63" t="s">
        <v>46</v>
      </c>
      <c r="U50" s="63" t="s">
        <v>46</v>
      </c>
      <c r="V50" s="63" t="s">
        <v>46</v>
      </c>
      <c r="W50" s="63" t="s">
        <v>46</v>
      </c>
      <c r="X50" s="63" t="s">
        <v>46</v>
      </c>
      <c r="Y50" s="63" t="s">
        <v>46</v>
      </c>
      <c r="Z50" s="63" t="s">
        <v>46</v>
      </c>
      <c r="AA50" s="63" t="s">
        <v>46</v>
      </c>
      <c r="AB50" s="63" t="s">
        <v>46</v>
      </c>
      <c r="AC50" s="63">
        <f>SUM(P50:AB50)/12</f>
        <v>0</v>
      </c>
    </row>
    <row r="51" spans="1:29" ht="31.5" x14ac:dyDescent="0.25">
      <c r="A51" s="13" t="s">
        <v>224</v>
      </c>
      <c r="B51" s="13" t="s">
        <v>63</v>
      </c>
      <c r="C51" s="13" t="s">
        <v>64</v>
      </c>
      <c r="D51" s="13" t="s">
        <v>65</v>
      </c>
      <c r="E51" s="13" t="s">
        <v>66</v>
      </c>
      <c r="F51" s="13" t="s">
        <v>67</v>
      </c>
      <c r="G51" s="13" t="s">
        <v>68</v>
      </c>
      <c r="H51" s="13" t="s">
        <v>269</v>
      </c>
      <c r="I51" s="13" t="s">
        <v>69</v>
      </c>
      <c r="J51" s="13" t="s">
        <v>70</v>
      </c>
      <c r="K51" s="20" t="s">
        <v>275</v>
      </c>
      <c r="L51" s="20" t="s">
        <v>276</v>
      </c>
      <c r="M51" s="20" t="s">
        <v>277</v>
      </c>
      <c r="N51" s="20" t="s">
        <v>278</v>
      </c>
      <c r="O51" s="13" t="s">
        <v>279</v>
      </c>
      <c r="P51" s="17" t="s">
        <v>45</v>
      </c>
      <c r="Q51" s="63" t="s">
        <v>46</v>
      </c>
      <c r="R51" s="63" t="s">
        <v>46</v>
      </c>
      <c r="S51" s="63" t="s">
        <v>46</v>
      </c>
      <c r="T51" s="63" t="s">
        <v>46</v>
      </c>
      <c r="U51" s="63" t="s">
        <v>46</v>
      </c>
      <c r="V51" s="63" t="s">
        <v>46</v>
      </c>
      <c r="W51" s="63" t="s">
        <v>46</v>
      </c>
      <c r="X51" s="63" t="s">
        <v>46</v>
      </c>
      <c r="Y51" s="63" t="s">
        <v>46</v>
      </c>
      <c r="Z51" s="63" t="s">
        <v>46</v>
      </c>
      <c r="AA51" s="63" t="s">
        <v>46</v>
      </c>
      <c r="AB51" s="63" t="s">
        <v>46</v>
      </c>
      <c r="AC51" s="63">
        <f>SUM(P51:AB51)/12</f>
        <v>0</v>
      </c>
    </row>
    <row r="52" spans="1:29" ht="31.5" x14ac:dyDescent="0.25">
      <c r="A52" s="13" t="s">
        <v>224</v>
      </c>
      <c r="B52" s="13" t="s">
        <v>63</v>
      </c>
      <c r="C52" s="13" t="s">
        <v>64</v>
      </c>
      <c r="D52" s="13" t="s">
        <v>65</v>
      </c>
      <c r="E52" s="13" t="s">
        <v>66</v>
      </c>
      <c r="F52" s="13" t="s">
        <v>67</v>
      </c>
      <c r="G52" s="13" t="s">
        <v>68</v>
      </c>
      <c r="H52" s="13" t="s">
        <v>269</v>
      </c>
      <c r="I52" s="13" t="s">
        <v>69</v>
      </c>
      <c r="J52" s="13" t="s">
        <v>70</v>
      </c>
      <c r="K52" s="20" t="s">
        <v>280</v>
      </c>
      <c r="L52" s="20" t="s">
        <v>281</v>
      </c>
      <c r="M52" s="20" t="s">
        <v>282</v>
      </c>
      <c r="N52" s="20" t="s">
        <v>283</v>
      </c>
      <c r="O52" s="13" t="s">
        <v>279</v>
      </c>
      <c r="P52" s="17" t="s">
        <v>45</v>
      </c>
      <c r="Q52" s="63" t="s">
        <v>46</v>
      </c>
      <c r="R52" s="63" t="s">
        <v>46</v>
      </c>
      <c r="S52" s="63" t="s">
        <v>46</v>
      </c>
      <c r="T52" s="63" t="s">
        <v>46</v>
      </c>
      <c r="U52" s="63" t="s">
        <v>46</v>
      </c>
      <c r="V52" s="63" t="s">
        <v>46</v>
      </c>
      <c r="W52" s="63" t="s">
        <v>46</v>
      </c>
      <c r="X52" s="63" t="s">
        <v>46</v>
      </c>
      <c r="Y52" s="63" t="s">
        <v>46</v>
      </c>
      <c r="Z52" s="63" t="s">
        <v>46</v>
      </c>
      <c r="AA52" s="63" t="s">
        <v>46</v>
      </c>
      <c r="AB52" s="63" t="s">
        <v>46</v>
      </c>
      <c r="AC52" s="63">
        <f>SUM(P52:AB52)/12</f>
        <v>0</v>
      </c>
    </row>
    <row r="53" spans="1:29" ht="15.75" x14ac:dyDescent="0.25">
      <c r="A53" s="13" t="s">
        <v>224</v>
      </c>
      <c r="B53" s="13" t="s">
        <v>63</v>
      </c>
      <c r="C53" s="13" t="s">
        <v>64</v>
      </c>
      <c r="D53" s="13" t="s">
        <v>65</v>
      </c>
      <c r="E53" s="13" t="s">
        <v>66</v>
      </c>
      <c r="F53" s="13" t="s">
        <v>67</v>
      </c>
      <c r="G53" s="13" t="s">
        <v>68</v>
      </c>
      <c r="H53" s="13" t="s">
        <v>269</v>
      </c>
      <c r="I53" s="13" t="s">
        <v>69</v>
      </c>
      <c r="J53" s="13" t="s">
        <v>70</v>
      </c>
      <c r="K53" s="20" t="s">
        <v>284</v>
      </c>
      <c r="L53" s="20" t="s">
        <v>285</v>
      </c>
      <c r="M53" s="20" t="s">
        <v>286</v>
      </c>
      <c r="N53" s="20" t="s">
        <v>287</v>
      </c>
      <c r="O53" s="13" t="s">
        <v>274</v>
      </c>
      <c r="P53" s="17" t="s">
        <v>45</v>
      </c>
      <c r="Q53" s="63" t="s">
        <v>46</v>
      </c>
      <c r="R53" s="63" t="s">
        <v>46</v>
      </c>
      <c r="S53" s="63" t="s">
        <v>46</v>
      </c>
      <c r="T53" s="63" t="s">
        <v>46</v>
      </c>
      <c r="U53" s="63" t="s">
        <v>46</v>
      </c>
      <c r="V53" s="63" t="s">
        <v>46</v>
      </c>
      <c r="W53" s="63" t="s">
        <v>46</v>
      </c>
      <c r="X53" s="63" t="s">
        <v>46</v>
      </c>
      <c r="Y53" s="63" t="s">
        <v>46</v>
      </c>
      <c r="Z53" s="63" t="s">
        <v>46</v>
      </c>
      <c r="AA53" s="63" t="s">
        <v>46</v>
      </c>
      <c r="AB53" s="63" t="s">
        <v>46</v>
      </c>
      <c r="AC53" s="63">
        <f>SUM(P53:AB53)/12</f>
        <v>0</v>
      </c>
    </row>
    <row r="54" spans="1:29" ht="15.75" x14ac:dyDescent="0.25">
      <c r="A54" s="15" t="s">
        <v>224</v>
      </c>
      <c r="B54" s="15" t="s">
        <v>63</v>
      </c>
      <c r="C54" s="15" t="s">
        <v>64</v>
      </c>
      <c r="D54" s="15" t="s">
        <v>65</v>
      </c>
      <c r="E54" s="13" t="s">
        <v>66</v>
      </c>
      <c r="F54" s="15" t="s">
        <v>67</v>
      </c>
      <c r="G54" s="15" t="s">
        <v>68</v>
      </c>
      <c r="H54" s="13" t="s">
        <v>288</v>
      </c>
      <c r="I54" s="15" t="s">
        <v>69</v>
      </c>
      <c r="J54" s="15" t="s">
        <v>70</v>
      </c>
      <c r="K54" s="19" t="s">
        <v>289</v>
      </c>
      <c r="L54" s="19" t="s">
        <v>290</v>
      </c>
      <c r="M54" s="19" t="s">
        <v>291</v>
      </c>
      <c r="N54" s="19" t="s">
        <v>292</v>
      </c>
      <c r="O54" s="13" t="s">
        <v>293</v>
      </c>
      <c r="P54" s="17" t="s">
        <v>186</v>
      </c>
      <c r="Q54" s="63" t="s">
        <v>46</v>
      </c>
      <c r="R54" s="63" t="s">
        <v>46</v>
      </c>
      <c r="S54" s="63" t="s">
        <v>46</v>
      </c>
      <c r="T54" s="63" t="s">
        <v>46</v>
      </c>
      <c r="U54" s="63" t="s">
        <v>46</v>
      </c>
      <c r="V54" s="63" t="s">
        <v>46</v>
      </c>
      <c r="W54" s="63" t="s">
        <v>46</v>
      </c>
      <c r="X54" s="63" t="s">
        <v>46</v>
      </c>
      <c r="Y54" s="63" t="s">
        <v>46</v>
      </c>
      <c r="Z54" s="63" t="s">
        <v>46</v>
      </c>
      <c r="AA54" s="63" t="s">
        <v>46</v>
      </c>
      <c r="AB54" s="63" t="s">
        <v>46</v>
      </c>
      <c r="AC54" s="63">
        <f>SUM(Q54:AB54)/4</f>
        <v>0</v>
      </c>
    </row>
    <row r="55" spans="1:29" ht="21" customHeight="1" x14ac:dyDescent="0.25">
      <c r="A55" s="15" t="s">
        <v>224</v>
      </c>
      <c r="B55" s="15" t="s">
        <v>63</v>
      </c>
      <c r="C55" s="15" t="s">
        <v>64</v>
      </c>
      <c r="D55" s="15" t="s">
        <v>65</v>
      </c>
      <c r="E55" s="13" t="s">
        <v>66</v>
      </c>
      <c r="F55" s="15" t="s">
        <v>67</v>
      </c>
      <c r="G55" s="15" t="s">
        <v>68</v>
      </c>
      <c r="H55" s="13" t="s">
        <v>288</v>
      </c>
      <c r="I55" s="15" t="s">
        <v>69</v>
      </c>
      <c r="J55" s="15" t="s">
        <v>70</v>
      </c>
      <c r="K55" s="19" t="s">
        <v>294</v>
      </c>
      <c r="L55" s="19" t="s">
        <v>295</v>
      </c>
      <c r="M55" s="19" t="s">
        <v>239</v>
      </c>
      <c r="N55" s="19" t="s">
        <v>240</v>
      </c>
      <c r="O55" s="20" t="s">
        <v>296</v>
      </c>
      <c r="P55" s="17" t="s">
        <v>186</v>
      </c>
      <c r="Q55" s="63" t="s">
        <v>46</v>
      </c>
      <c r="R55" s="63" t="s">
        <v>46</v>
      </c>
      <c r="S55" s="63" t="s">
        <v>46</v>
      </c>
      <c r="T55" s="63" t="s">
        <v>46</v>
      </c>
      <c r="U55" s="63" t="s">
        <v>46</v>
      </c>
      <c r="V55" s="63" t="s">
        <v>46</v>
      </c>
      <c r="W55" s="63" t="s">
        <v>46</v>
      </c>
      <c r="X55" s="63" t="s">
        <v>46</v>
      </c>
      <c r="Y55" s="63" t="s">
        <v>46</v>
      </c>
      <c r="Z55" s="63" t="s">
        <v>46</v>
      </c>
      <c r="AA55" s="63" t="s">
        <v>46</v>
      </c>
      <c r="AB55" s="63" t="s">
        <v>46</v>
      </c>
      <c r="AC55" s="63">
        <f>SUM(Q55:AB55)/4</f>
        <v>0</v>
      </c>
    </row>
    <row r="56" spans="1:29" ht="21.75" customHeight="1" x14ac:dyDescent="0.25">
      <c r="A56" s="15" t="s">
        <v>224</v>
      </c>
      <c r="B56" s="15" t="s">
        <v>63</v>
      </c>
      <c r="C56" s="15" t="s">
        <v>64</v>
      </c>
      <c r="D56" s="15" t="s">
        <v>65</v>
      </c>
      <c r="E56" s="13" t="s">
        <v>66</v>
      </c>
      <c r="F56" s="15" t="s">
        <v>67</v>
      </c>
      <c r="G56" s="15" t="s">
        <v>68</v>
      </c>
      <c r="H56" s="13" t="s">
        <v>297</v>
      </c>
      <c r="I56" s="15" t="s">
        <v>69</v>
      </c>
      <c r="J56" s="15" t="s">
        <v>70</v>
      </c>
      <c r="K56" s="19" t="s">
        <v>298</v>
      </c>
      <c r="L56" s="19" t="s">
        <v>299</v>
      </c>
      <c r="M56" s="19" t="s">
        <v>300</v>
      </c>
      <c r="N56" s="19" t="s">
        <v>301</v>
      </c>
      <c r="O56" s="13" t="s">
        <v>302</v>
      </c>
      <c r="P56" s="17" t="s">
        <v>253</v>
      </c>
      <c r="Q56" s="63" t="s">
        <v>46</v>
      </c>
      <c r="R56" s="63" t="s">
        <v>46</v>
      </c>
      <c r="S56" s="63" t="s">
        <v>46</v>
      </c>
      <c r="T56" s="63" t="s">
        <v>46</v>
      </c>
      <c r="U56" s="63" t="s">
        <v>46</v>
      </c>
      <c r="V56" s="63" t="s">
        <v>46</v>
      </c>
      <c r="W56" s="63" t="s">
        <v>46</v>
      </c>
      <c r="X56" s="63" t="s">
        <v>46</v>
      </c>
      <c r="Y56" s="63" t="s">
        <v>46</v>
      </c>
      <c r="Z56" s="63" t="s">
        <v>46</v>
      </c>
      <c r="AA56" s="63" t="s">
        <v>46</v>
      </c>
      <c r="AB56" s="63" t="s">
        <v>46</v>
      </c>
      <c r="AC56" s="63">
        <f>SUM(Q56:AB56)/2</f>
        <v>0</v>
      </c>
    </row>
    <row r="57" spans="1:29" ht="15.75" x14ac:dyDescent="0.25">
      <c r="A57" s="13" t="s">
        <v>224</v>
      </c>
      <c r="B57" s="13" t="s">
        <v>63</v>
      </c>
      <c r="C57" s="13" t="s">
        <v>64</v>
      </c>
      <c r="D57" s="13" t="s">
        <v>65</v>
      </c>
      <c r="E57" s="13" t="s">
        <v>66</v>
      </c>
      <c r="F57" s="13" t="s">
        <v>67</v>
      </c>
      <c r="G57" s="13" t="s">
        <v>68</v>
      </c>
      <c r="H57" s="13" t="s">
        <v>303</v>
      </c>
      <c r="I57" s="13" t="s">
        <v>69</v>
      </c>
      <c r="J57" s="13" t="s">
        <v>70</v>
      </c>
      <c r="K57" s="20" t="s">
        <v>304</v>
      </c>
      <c r="L57" s="20" t="s">
        <v>305</v>
      </c>
      <c r="M57" s="20" t="s">
        <v>306</v>
      </c>
      <c r="N57" s="20" t="s">
        <v>307</v>
      </c>
      <c r="O57" s="13" t="s">
        <v>308</v>
      </c>
      <c r="P57" s="17" t="s">
        <v>45</v>
      </c>
      <c r="Q57" s="63" t="s">
        <v>46</v>
      </c>
      <c r="R57" s="63" t="s">
        <v>46</v>
      </c>
      <c r="S57" s="63" t="s">
        <v>46</v>
      </c>
      <c r="T57" s="63" t="s">
        <v>46</v>
      </c>
      <c r="U57" s="63" t="s">
        <v>46</v>
      </c>
      <c r="V57" s="63" t="s">
        <v>46</v>
      </c>
      <c r="W57" s="63" t="s">
        <v>46</v>
      </c>
      <c r="X57" s="63" t="s">
        <v>46</v>
      </c>
      <c r="Y57" s="63" t="s">
        <v>46</v>
      </c>
      <c r="Z57" s="63" t="s">
        <v>46</v>
      </c>
      <c r="AA57" s="63" t="s">
        <v>46</v>
      </c>
      <c r="AB57" s="63" t="s">
        <v>46</v>
      </c>
      <c r="AC57" s="63">
        <f>SUM(P57:AB57)/12</f>
        <v>0</v>
      </c>
    </row>
    <row r="58" spans="1:29" ht="15.75" x14ac:dyDescent="0.25">
      <c r="A58" s="15" t="s">
        <v>224</v>
      </c>
      <c r="B58" s="15" t="s">
        <v>63</v>
      </c>
      <c r="C58" s="15" t="s">
        <v>64</v>
      </c>
      <c r="D58" s="15" t="s">
        <v>65</v>
      </c>
      <c r="E58" s="13" t="s">
        <v>309</v>
      </c>
      <c r="F58" s="15" t="s">
        <v>67</v>
      </c>
      <c r="G58" s="15" t="s">
        <v>68</v>
      </c>
      <c r="H58" s="13" t="s">
        <v>310</v>
      </c>
      <c r="I58" s="15" t="s">
        <v>69</v>
      </c>
      <c r="J58" s="15" t="s">
        <v>70</v>
      </c>
      <c r="K58" s="19" t="s">
        <v>311</v>
      </c>
      <c r="L58" s="19" t="s">
        <v>312</v>
      </c>
      <c r="M58" s="19" t="s">
        <v>313</v>
      </c>
      <c r="N58" s="19" t="s">
        <v>314</v>
      </c>
      <c r="O58" s="13" t="s">
        <v>293</v>
      </c>
      <c r="P58" s="17" t="s">
        <v>186</v>
      </c>
      <c r="Q58" s="63" t="s">
        <v>46</v>
      </c>
      <c r="R58" s="63" t="s">
        <v>46</v>
      </c>
      <c r="S58" s="63" t="s">
        <v>46</v>
      </c>
      <c r="T58" s="63" t="s">
        <v>46</v>
      </c>
      <c r="U58" s="63" t="s">
        <v>46</v>
      </c>
      <c r="V58" s="63" t="s">
        <v>46</v>
      </c>
      <c r="W58" s="63" t="s">
        <v>46</v>
      </c>
      <c r="X58" s="63" t="s">
        <v>46</v>
      </c>
      <c r="Y58" s="63" t="s">
        <v>46</v>
      </c>
      <c r="Z58" s="63" t="s">
        <v>46</v>
      </c>
      <c r="AA58" s="63" t="s">
        <v>46</v>
      </c>
      <c r="AB58" s="63" t="s">
        <v>46</v>
      </c>
      <c r="AC58" s="63">
        <f>SUM(Q58:AB58)/4</f>
        <v>0</v>
      </c>
    </row>
    <row r="59" spans="1:29" ht="15.75" x14ac:dyDescent="0.25">
      <c r="A59" s="13" t="s">
        <v>224</v>
      </c>
      <c r="B59" s="13" t="s">
        <v>31</v>
      </c>
      <c r="C59" s="13" t="s">
        <v>32</v>
      </c>
      <c r="D59" s="13" t="s">
        <v>33</v>
      </c>
      <c r="E59" s="13" t="s">
        <v>138</v>
      </c>
      <c r="F59" s="13" t="s">
        <v>149</v>
      </c>
      <c r="G59" s="20" t="s">
        <v>150</v>
      </c>
      <c r="H59" s="13" t="s">
        <v>315</v>
      </c>
      <c r="I59" s="13" t="s">
        <v>142</v>
      </c>
      <c r="J59" s="13" t="s">
        <v>152</v>
      </c>
      <c r="K59" s="20" t="s">
        <v>316</v>
      </c>
      <c r="L59" s="20" t="s">
        <v>317</v>
      </c>
      <c r="M59" s="20" t="s">
        <v>318</v>
      </c>
      <c r="N59" s="20" t="s">
        <v>319</v>
      </c>
      <c r="O59" s="13" t="s">
        <v>320</v>
      </c>
      <c r="P59" s="21" t="s">
        <v>147</v>
      </c>
      <c r="Q59" s="63" t="s">
        <v>46</v>
      </c>
      <c r="R59" s="63" t="s">
        <v>46</v>
      </c>
      <c r="S59" s="63" t="s">
        <v>46</v>
      </c>
      <c r="T59" s="63" t="s">
        <v>46</v>
      </c>
      <c r="U59" s="63" t="s">
        <v>46</v>
      </c>
      <c r="V59" s="63" t="s">
        <v>46</v>
      </c>
      <c r="W59" s="63" t="s">
        <v>46</v>
      </c>
      <c r="X59" s="63" t="s">
        <v>46</v>
      </c>
      <c r="Y59" s="63" t="s">
        <v>46</v>
      </c>
      <c r="Z59" s="63" t="s">
        <v>46</v>
      </c>
      <c r="AA59" s="63" t="s">
        <v>46</v>
      </c>
      <c r="AB59" s="63" t="s">
        <v>46</v>
      </c>
      <c r="AC59" s="63" t="e">
        <f>AVERAGE(Q59:AB59)</f>
        <v>#DIV/0!</v>
      </c>
    </row>
    <row r="60" spans="1:29" ht="31.5" x14ac:dyDescent="0.25">
      <c r="A60" s="13" t="s">
        <v>224</v>
      </c>
      <c r="B60" s="13" t="s">
        <v>63</v>
      </c>
      <c r="C60" s="13" t="s">
        <v>64</v>
      </c>
      <c r="D60" s="13" t="s">
        <v>65</v>
      </c>
      <c r="E60" s="13" t="s">
        <v>66</v>
      </c>
      <c r="F60" s="13" t="s">
        <v>67</v>
      </c>
      <c r="G60" s="13" t="s">
        <v>68</v>
      </c>
      <c r="H60" s="13" t="s">
        <v>269</v>
      </c>
      <c r="I60" s="13" t="s">
        <v>69</v>
      </c>
      <c r="J60" s="13" t="s">
        <v>70</v>
      </c>
      <c r="K60" s="20" t="s">
        <v>321</v>
      </c>
      <c r="L60" s="20" t="s">
        <v>322</v>
      </c>
      <c r="M60" s="20" t="s">
        <v>323</v>
      </c>
      <c r="N60" s="20" t="s">
        <v>324</v>
      </c>
      <c r="O60" s="13" t="s">
        <v>325</v>
      </c>
      <c r="P60" s="17" t="s">
        <v>45</v>
      </c>
      <c r="Q60" s="63" t="s">
        <v>46</v>
      </c>
      <c r="R60" s="63" t="s">
        <v>46</v>
      </c>
      <c r="S60" s="63" t="s">
        <v>46</v>
      </c>
      <c r="T60" s="63" t="s">
        <v>46</v>
      </c>
      <c r="U60" s="63" t="s">
        <v>46</v>
      </c>
      <c r="V60" s="63" t="s">
        <v>46</v>
      </c>
      <c r="W60" s="63" t="s">
        <v>46</v>
      </c>
      <c r="X60" s="63" t="s">
        <v>46</v>
      </c>
      <c r="Y60" s="63" t="s">
        <v>46</v>
      </c>
      <c r="Z60" s="63" t="s">
        <v>46</v>
      </c>
      <c r="AA60" s="63" t="s">
        <v>46</v>
      </c>
      <c r="AB60" s="63" t="s">
        <v>46</v>
      </c>
      <c r="AC60" s="63">
        <f>SUM(P60:AB60)/12</f>
        <v>0</v>
      </c>
    </row>
    <row r="61" spans="1:29" ht="15.75" x14ac:dyDescent="0.25">
      <c r="A61" s="13" t="s">
        <v>224</v>
      </c>
      <c r="B61" s="13" t="s">
        <v>63</v>
      </c>
      <c r="C61" s="13" t="s">
        <v>64</v>
      </c>
      <c r="D61" s="13" t="s">
        <v>65</v>
      </c>
      <c r="E61" s="13" t="s">
        <v>66</v>
      </c>
      <c r="F61" s="13" t="s">
        <v>67</v>
      </c>
      <c r="G61" s="13" t="s">
        <v>68</v>
      </c>
      <c r="H61" s="13" t="s">
        <v>269</v>
      </c>
      <c r="I61" s="13" t="s">
        <v>69</v>
      </c>
      <c r="J61" s="13" t="s">
        <v>70</v>
      </c>
      <c r="K61" s="20" t="s">
        <v>326</v>
      </c>
      <c r="L61" s="20" t="s">
        <v>322</v>
      </c>
      <c r="M61" s="20" t="s">
        <v>323</v>
      </c>
      <c r="N61" s="20" t="s">
        <v>324</v>
      </c>
      <c r="O61" s="13" t="s">
        <v>325</v>
      </c>
      <c r="P61" s="17" t="s">
        <v>327</v>
      </c>
      <c r="Q61" s="63" t="s">
        <v>46</v>
      </c>
      <c r="R61" s="63" t="s">
        <v>46</v>
      </c>
      <c r="S61" s="63" t="s">
        <v>46</v>
      </c>
      <c r="T61" s="63" t="s">
        <v>46</v>
      </c>
      <c r="U61" s="63" t="s">
        <v>46</v>
      </c>
      <c r="V61" s="63" t="s">
        <v>46</v>
      </c>
      <c r="W61" s="63" t="s">
        <v>46</v>
      </c>
      <c r="X61" s="63" t="s">
        <v>46</v>
      </c>
      <c r="Y61" s="63" t="s">
        <v>46</v>
      </c>
      <c r="Z61" s="63" t="s">
        <v>46</v>
      </c>
      <c r="AA61" s="63" t="s">
        <v>46</v>
      </c>
      <c r="AB61" s="63" t="s">
        <v>46</v>
      </c>
      <c r="AC61" s="63">
        <f>SUM(Q61:AB61)/6</f>
        <v>0</v>
      </c>
    </row>
    <row r="62" spans="1:29" ht="15.75" x14ac:dyDescent="0.25">
      <c r="A62" s="13" t="s">
        <v>224</v>
      </c>
      <c r="B62" s="13" t="s">
        <v>31</v>
      </c>
      <c r="C62" s="13" t="s">
        <v>32</v>
      </c>
      <c r="D62" s="13" t="s">
        <v>33</v>
      </c>
      <c r="E62" s="13" t="s">
        <v>138</v>
      </c>
      <c r="F62" s="13" t="s">
        <v>139</v>
      </c>
      <c r="G62" s="13" t="s">
        <v>140</v>
      </c>
      <c r="H62" s="13" t="s">
        <v>141</v>
      </c>
      <c r="I62" s="13" t="s">
        <v>142</v>
      </c>
      <c r="J62" s="13" t="s">
        <v>143</v>
      </c>
      <c r="K62" s="20" t="s">
        <v>328</v>
      </c>
      <c r="L62" s="20" t="s">
        <v>329</v>
      </c>
      <c r="M62" s="20" t="s">
        <v>330</v>
      </c>
      <c r="N62" s="20" t="s">
        <v>331</v>
      </c>
      <c r="O62" s="13" t="s">
        <v>332</v>
      </c>
      <c r="P62" s="17" t="s">
        <v>147</v>
      </c>
      <c r="Q62" s="63" t="s">
        <v>46</v>
      </c>
      <c r="R62" s="63" t="s">
        <v>46</v>
      </c>
      <c r="S62" s="63" t="s">
        <v>46</v>
      </c>
      <c r="T62" s="63" t="s">
        <v>46</v>
      </c>
      <c r="U62" s="63" t="s">
        <v>46</v>
      </c>
      <c r="V62" s="63" t="s">
        <v>46</v>
      </c>
      <c r="W62" s="63" t="s">
        <v>46</v>
      </c>
      <c r="X62" s="63" t="s">
        <v>46</v>
      </c>
      <c r="Y62" s="63" t="s">
        <v>46</v>
      </c>
      <c r="Z62" s="63" t="s">
        <v>46</v>
      </c>
      <c r="AA62" s="63" t="s">
        <v>46</v>
      </c>
      <c r="AB62" s="63" t="s">
        <v>46</v>
      </c>
      <c r="AC62" s="63" t="e">
        <f>AVERAGE(Q62:AB62)</f>
        <v>#DIV/0!</v>
      </c>
    </row>
    <row r="63" spans="1:29" ht="48" customHeight="1" x14ac:dyDescent="0.25">
      <c r="A63" s="13" t="s">
        <v>333</v>
      </c>
      <c r="B63" s="13" t="s">
        <v>31</v>
      </c>
      <c r="C63" s="13" t="s">
        <v>32</v>
      </c>
      <c r="D63" s="13" t="s">
        <v>33</v>
      </c>
      <c r="E63" s="13" t="s">
        <v>138</v>
      </c>
      <c r="F63" s="13" t="s">
        <v>334</v>
      </c>
      <c r="G63" s="13" t="s">
        <v>335</v>
      </c>
      <c r="H63" s="13" t="s">
        <v>141</v>
      </c>
      <c r="I63" s="13" t="s">
        <v>142</v>
      </c>
      <c r="J63" s="13" t="s">
        <v>336</v>
      </c>
      <c r="K63" s="20" t="s">
        <v>337</v>
      </c>
      <c r="L63" s="20" t="s">
        <v>338</v>
      </c>
      <c r="M63" s="20" t="s">
        <v>339</v>
      </c>
      <c r="N63" s="20" t="s">
        <v>340</v>
      </c>
      <c r="O63" s="13" t="s">
        <v>320</v>
      </c>
      <c r="P63" s="17" t="s">
        <v>45</v>
      </c>
      <c r="Q63" s="63" t="s">
        <v>46</v>
      </c>
      <c r="R63" s="63" t="s">
        <v>46</v>
      </c>
      <c r="S63" s="63" t="s">
        <v>46</v>
      </c>
      <c r="T63" s="63" t="s">
        <v>46</v>
      </c>
      <c r="U63" s="63" t="s">
        <v>46</v>
      </c>
      <c r="V63" s="63" t="s">
        <v>46</v>
      </c>
      <c r="W63" s="63" t="s">
        <v>46</v>
      </c>
      <c r="X63" s="63" t="s">
        <v>46</v>
      </c>
      <c r="Y63" s="63" t="s">
        <v>46</v>
      </c>
      <c r="Z63" s="63" t="s">
        <v>46</v>
      </c>
      <c r="AA63" s="63" t="s">
        <v>46</v>
      </c>
      <c r="AB63" s="63" t="s">
        <v>46</v>
      </c>
      <c r="AC63" s="63">
        <f>SUM(P63:AB63)/12</f>
        <v>0</v>
      </c>
    </row>
    <row r="64" spans="1:29" ht="15.75" x14ac:dyDescent="0.25">
      <c r="A64" s="13" t="s">
        <v>333</v>
      </c>
      <c r="B64" s="13" t="s">
        <v>31</v>
      </c>
      <c r="C64" s="13" t="s">
        <v>32</v>
      </c>
      <c r="D64" s="13" t="s">
        <v>33</v>
      </c>
      <c r="E64" s="13" t="s">
        <v>138</v>
      </c>
      <c r="F64" s="13" t="s">
        <v>334</v>
      </c>
      <c r="G64" s="13" t="s">
        <v>335</v>
      </c>
      <c r="H64" s="13" t="s">
        <v>341</v>
      </c>
      <c r="I64" s="13" t="s">
        <v>142</v>
      </c>
      <c r="J64" s="13" t="s">
        <v>336</v>
      </c>
      <c r="K64" s="20" t="s">
        <v>342</v>
      </c>
      <c r="L64" s="20" t="s">
        <v>343</v>
      </c>
      <c r="M64" s="20" t="s">
        <v>344</v>
      </c>
      <c r="N64" s="20" t="s">
        <v>345</v>
      </c>
      <c r="O64" s="13" t="s">
        <v>346</v>
      </c>
      <c r="P64" s="21" t="s">
        <v>147</v>
      </c>
      <c r="Q64" s="63" t="s">
        <v>46</v>
      </c>
      <c r="R64" s="63" t="s">
        <v>46</v>
      </c>
      <c r="S64" s="63" t="s">
        <v>46</v>
      </c>
      <c r="T64" s="63" t="s">
        <v>46</v>
      </c>
      <c r="U64" s="63" t="s">
        <v>46</v>
      </c>
      <c r="V64" s="63" t="s">
        <v>46</v>
      </c>
      <c r="W64" s="63" t="s">
        <v>46</v>
      </c>
      <c r="X64" s="63" t="s">
        <v>46</v>
      </c>
      <c r="Y64" s="63" t="s">
        <v>46</v>
      </c>
      <c r="Z64" s="63" t="s">
        <v>46</v>
      </c>
      <c r="AA64" s="63" t="s">
        <v>46</v>
      </c>
      <c r="AB64" s="63" t="s">
        <v>46</v>
      </c>
      <c r="AC64" s="63">
        <f>SUM(Q64:AB64)/6</f>
        <v>0</v>
      </c>
    </row>
    <row r="65" spans="1:29" ht="15.75" x14ac:dyDescent="0.25">
      <c r="A65" s="13" t="s">
        <v>333</v>
      </c>
      <c r="B65" s="13" t="s">
        <v>31</v>
      </c>
      <c r="C65" s="13" t="s">
        <v>32</v>
      </c>
      <c r="D65" s="13" t="s">
        <v>33</v>
      </c>
      <c r="E65" s="13" t="s">
        <v>138</v>
      </c>
      <c r="F65" s="13" t="s">
        <v>334</v>
      </c>
      <c r="G65" s="13" t="s">
        <v>335</v>
      </c>
      <c r="H65" s="13" t="s">
        <v>151</v>
      </c>
      <c r="I65" s="13" t="s">
        <v>142</v>
      </c>
      <c r="J65" s="13" t="s">
        <v>333</v>
      </c>
      <c r="K65" s="20" t="s">
        <v>347</v>
      </c>
      <c r="L65" s="20" t="s">
        <v>348</v>
      </c>
      <c r="M65" s="20" t="s">
        <v>349</v>
      </c>
      <c r="N65" s="20" t="s">
        <v>350</v>
      </c>
      <c r="O65" s="13" t="s">
        <v>351</v>
      </c>
      <c r="P65" s="17" t="s">
        <v>147</v>
      </c>
      <c r="Q65" s="63" t="s">
        <v>46</v>
      </c>
      <c r="R65" s="63" t="s">
        <v>46</v>
      </c>
      <c r="S65" s="63" t="s">
        <v>46</v>
      </c>
      <c r="T65" s="63" t="s">
        <v>46</v>
      </c>
      <c r="U65" s="63" t="s">
        <v>46</v>
      </c>
      <c r="V65" s="63" t="s">
        <v>46</v>
      </c>
      <c r="W65" s="63" t="s">
        <v>46</v>
      </c>
      <c r="X65" s="63" t="s">
        <v>46</v>
      </c>
      <c r="Y65" s="63" t="s">
        <v>46</v>
      </c>
      <c r="Z65" s="63" t="s">
        <v>46</v>
      </c>
      <c r="AA65" s="63" t="s">
        <v>46</v>
      </c>
      <c r="AB65" s="63" t="s">
        <v>46</v>
      </c>
      <c r="AC65" s="63" t="e">
        <f t="shared" ref="AC65:AC72" si="3">AVERAGE(Q65:AB65)</f>
        <v>#DIV/0!</v>
      </c>
    </row>
    <row r="66" spans="1:29" ht="31.5" x14ac:dyDescent="0.25">
      <c r="A66" s="13" t="s">
        <v>333</v>
      </c>
      <c r="B66" s="13" t="s">
        <v>31</v>
      </c>
      <c r="C66" s="13" t="s">
        <v>32</v>
      </c>
      <c r="D66" s="13" t="s">
        <v>33</v>
      </c>
      <c r="E66" s="13" t="s">
        <v>138</v>
      </c>
      <c r="F66" s="13" t="s">
        <v>334</v>
      </c>
      <c r="G66" s="13" t="s">
        <v>335</v>
      </c>
      <c r="H66" s="13" t="s">
        <v>151</v>
      </c>
      <c r="I66" s="13" t="s">
        <v>142</v>
      </c>
      <c r="J66" s="13" t="s">
        <v>333</v>
      </c>
      <c r="K66" s="20" t="s">
        <v>352</v>
      </c>
      <c r="L66" s="20" t="s">
        <v>353</v>
      </c>
      <c r="M66" s="20" t="s">
        <v>354</v>
      </c>
      <c r="N66" s="20" t="s">
        <v>355</v>
      </c>
      <c r="O66" s="13" t="s">
        <v>351</v>
      </c>
      <c r="P66" s="17" t="s">
        <v>147</v>
      </c>
      <c r="Q66" s="63" t="s">
        <v>46</v>
      </c>
      <c r="R66" s="63" t="s">
        <v>46</v>
      </c>
      <c r="S66" s="63" t="s">
        <v>46</v>
      </c>
      <c r="T66" s="63" t="s">
        <v>46</v>
      </c>
      <c r="U66" s="63" t="s">
        <v>46</v>
      </c>
      <c r="V66" s="63" t="s">
        <v>46</v>
      </c>
      <c r="W66" s="63" t="s">
        <v>46</v>
      </c>
      <c r="X66" s="63" t="s">
        <v>46</v>
      </c>
      <c r="Y66" s="63" t="s">
        <v>46</v>
      </c>
      <c r="Z66" s="63" t="s">
        <v>46</v>
      </c>
      <c r="AA66" s="63" t="s">
        <v>46</v>
      </c>
      <c r="AB66" s="63" t="s">
        <v>46</v>
      </c>
      <c r="AC66" s="63" t="e">
        <f t="shared" si="3"/>
        <v>#DIV/0!</v>
      </c>
    </row>
    <row r="67" spans="1:29" ht="31.5" x14ac:dyDescent="0.25">
      <c r="A67" s="13" t="s">
        <v>333</v>
      </c>
      <c r="B67" s="13" t="s">
        <v>31</v>
      </c>
      <c r="C67" s="13" t="s">
        <v>32</v>
      </c>
      <c r="D67" s="13" t="s">
        <v>33</v>
      </c>
      <c r="E67" s="13" t="s">
        <v>138</v>
      </c>
      <c r="F67" s="13" t="s">
        <v>334</v>
      </c>
      <c r="G67" s="13" t="s">
        <v>335</v>
      </c>
      <c r="H67" s="13" t="s">
        <v>151</v>
      </c>
      <c r="I67" s="13" t="s">
        <v>142</v>
      </c>
      <c r="J67" s="13" t="s">
        <v>333</v>
      </c>
      <c r="K67" s="20" t="s">
        <v>356</v>
      </c>
      <c r="L67" s="20" t="s">
        <v>357</v>
      </c>
      <c r="M67" s="20" t="s">
        <v>357</v>
      </c>
      <c r="N67" s="20" t="s">
        <v>358</v>
      </c>
      <c r="O67" s="13" t="s">
        <v>346</v>
      </c>
      <c r="P67" s="21" t="s">
        <v>147</v>
      </c>
      <c r="Q67" s="63" t="s">
        <v>46</v>
      </c>
      <c r="R67" s="63" t="s">
        <v>46</v>
      </c>
      <c r="S67" s="63" t="s">
        <v>46</v>
      </c>
      <c r="T67" s="63" t="s">
        <v>46</v>
      </c>
      <c r="U67" s="63" t="s">
        <v>46</v>
      </c>
      <c r="V67" s="63" t="s">
        <v>46</v>
      </c>
      <c r="W67" s="63" t="s">
        <v>46</v>
      </c>
      <c r="X67" s="63" t="s">
        <v>46</v>
      </c>
      <c r="Y67" s="63" t="s">
        <v>46</v>
      </c>
      <c r="Z67" s="63" t="s">
        <v>46</v>
      </c>
      <c r="AA67" s="63" t="s">
        <v>46</v>
      </c>
      <c r="AB67" s="63" t="s">
        <v>46</v>
      </c>
      <c r="AC67" s="63" t="e">
        <f t="shared" si="3"/>
        <v>#DIV/0!</v>
      </c>
    </row>
    <row r="68" spans="1:29" ht="15.75" x14ac:dyDescent="0.25">
      <c r="A68" s="13" t="s">
        <v>333</v>
      </c>
      <c r="B68" s="13" t="s">
        <v>31</v>
      </c>
      <c r="C68" s="13" t="s">
        <v>32</v>
      </c>
      <c r="D68" s="13" t="s">
        <v>33</v>
      </c>
      <c r="E68" s="13" t="s">
        <v>138</v>
      </c>
      <c r="F68" s="13" t="s">
        <v>334</v>
      </c>
      <c r="G68" s="13" t="s">
        <v>335</v>
      </c>
      <c r="H68" s="13" t="s">
        <v>151</v>
      </c>
      <c r="I68" s="13" t="s">
        <v>142</v>
      </c>
      <c r="J68" s="13" t="s">
        <v>333</v>
      </c>
      <c r="K68" s="20" t="s">
        <v>359</v>
      </c>
      <c r="L68" s="20" t="s">
        <v>360</v>
      </c>
      <c r="M68" s="20" t="s">
        <v>360</v>
      </c>
      <c r="N68" s="20" t="s">
        <v>361</v>
      </c>
      <c r="O68" s="13" t="s">
        <v>351</v>
      </c>
      <c r="P68" s="17" t="s">
        <v>147</v>
      </c>
      <c r="Q68" s="63" t="s">
        <v>46</v>
      </c>
      <c r="R68" s="63" t="s">
        <v>46</v>
      </c>
      <c r="S68" s="63" t="s">
        <v>46</v>
      </c>
      <c r="T68" s="63" t="s">
        <v>46</v>
      </c>
      <c r="U68" s="63" t="s">
        <v>46</v>
      </c>
      <c r="V68" s="63" t="s">
        <v>46</v>
      </c>
      <c r="W68" s="63" t="s">
        <v>46</v>
      </c>
      <c r="X68" s="63" t="s">
        <v>46</v>
      </c>
      <c r="Y68" s="63" t="s">
        <v>46</v>
      </c>
      <c r="Z68" s="63" t="s">
        <v>46</v>
      </c>
      <c r="AA68" s="63" t="s">
        <v>46</v>
      </c>
      <c r="AB68" s="63" t="s">
        <v>46</v>
      </c>
      <c r="AC68" s="63" t="e">
        <f t="shared" si="3"/>
        <v>#DIV/0!</v>
      </c>
    </row>
    <row r="69" spans="1:29" ht="15.75" x14ac:dyDescent="0.25">
      <c r="A69" s="13" t="s">
        <v>362</v>
      </c>
      <c r="B69" s="13" t="s">
        <v>31</v>
      </c>
      <c r="C69" s="13" t="s">
        <v>32</v>
      </c>
      <c r="D69" s="13" t="s">
        <v>33</v>
      </c>
      <c r="E69" s="13" t="s">
        <v>138</v>
      </c>
      <c r="F69" s="13" t="s">
        <v>35</v>
      </c>
      <c r="G69" s="13" t="s">
        <v>36</v>
      </c>
      <c r="H69" s="13" t="s">
        <v>341</v>
      </c>
      <c r="I69" s="13" t="s">
        <v>142</v>
      </c>
      <c r="J69" s="13" t="s">
        <v>336</v>
      </c>
      <c r="K69" s="20" t="s">
        <v>363</v>
      </c>
      <c r="L69" s="20" t="s">
        <v>364</v>
      </c>
      <c r="M69" s="13" t="s">
        <v>365</v>
      </c>
      <c r="N69" s="13" t="s">
        <v>366</v>
      </c>
      <c r="O69" s="13" t="s">
        <v>367</v>
      </c>
      <c r="P69" s="17" t="s">
        <v>147</v>
      </c>
      <c r="Q69" s="63" t="s">
        <v>46</v>
      </c>
      <c r="R69" s="63" t="s">
        <v>46</v>
      </c>
      <c r="S69" s="63" t="s">
        <v>46</v>
      </c>
      <c r="T69" s="63" t="s">
        <v>46</v>
      </c>
      <c r="U69" s="63" t="s">
        <v>46</v>
      </c>
      <c r="V69" s="63" t="s">
        <v>46</v>
      </c>
      <c r="W69" s="63" t="s">
        <v>46</v>
      </c>
      <c r="X69" s="63" t="s">
        <v>46</v>
      </c>
      <c r="Y69" s="63" t="s">
        <v>46</v>
      </c>
      <c r="Z69" s="63" t="s">
        <v>46</v>
      </c>
      <c r="AA69" s="63" t="s">
        <v>46</v>
      </c>
      <c r="AB69" s="63" t="s">
        <v>46</v>
      </c>
      <c r="AC69" s="63" t="e">
        <f t="shared" si="3"/>
        <v>#DIV/0!</v>
      </c>
    </row>
    <row r="70" spans="1:29" ht="31.5" x14ac:dyDescent="0.25">
      <c r="A70" s="13" t="s">
        <v>362</v>
      </c>
      <c r="B70" s="13" t="s">
        <v>31</v>
      </c>
      <c r="C70" s="13" t="s">
        <v>32</v>
      </c>
      <c r="D70" s="13" t="s">
        <v>33</v>
      </c>
      <c r="E70" s="13" t="s">
        <v>138</v>
      </c>
      <c r="F70" s="13" t="s">
        <v>35</v>
      </c>
      <c r="G70" s="13" t="s">
        <v>36</v>
      </c>
      <c r="H70" s="13" t="s">
        <v>151</v>
      </c>
      <c r="I70" s="13" t="s">
        <v>142</v>
      </c>
      <c r="J70" s="13" t="s">
        <v>336</v>
      </c>
      <c r="K70" s="20" t="s">
        <v>368</v>
      </c>
      <c r="L70" s="20" t="s">
        <v>369</v>
      </c>
      <c r="M70" s="13" t="s">
        <v>370</v>
      </c>
      <c r="N70" s="13" t="s">
        <v>371</v>
      </c>
      <c r="O70" s="13" t="s">
        <v>367</v>
      </c>
      <c r="P70" s="17" t="s">
        <v>147</v>
      </c>
      <c r="Q70" s="63" t="s">
        <v>46</v>
      </c>
      <c r="R70" s="63" t="s">
        <v>46</v>
      </c>
      <c r="S70" s="63" t="s">
        <v>46</v>
      </c>
      <c r="T70" s="63" t="s">
        <v>46</v>
      </c>
      <c r="U70" s="63" t="s">
        <v>46</v>
      </c>
      <c r="V70" s="63" t="s">
        <v>46</v>
      </c>
      <c r="W70" s="63" t="s">
        <v>46</v>
      </c>
      <c r="X70" s="63" t="s">
        <v>46</v>
      </c>
      <c r="Y70" s="63" t="s">
        <v>46</v>
      </c>
      <c r="Z70" s="63" t="s">
        <v>46</v>
      </c>
      <c r="AA70" s="63" t="s">
        <v>46</v>
      </c>
      <c r="AB70" s="63" t="s">
        <v>46</v>
      </c>
      <c r="AC70" s="63" t="e">
        <f t="shared" si="3"/>
        <v>#DIV/0!</v>
      </c>
    </row>
    <row r="71" spans="1:29" ht="47.25" x14ac:dyDescent="0.25">
      <c r="A71" s="13" t="s">
        <v>362</v>
      </c>
      <c r="B71" s="13" t="s">
        <v>31</v>
      </c>
      <c r="C71" s="13" t="s">
        <v>32</v>
      </c>
      <c r="D71" s="13" t="s">
        <v>33</v>
      </c>
      <c r="E71" s="13" t="s">
        <v>138</v>
      </c>
      <c r="F71" s="13" t="s">
        <v>35</v>
      </c>
      <c r="G71" s="13" t="s">
        <v>36</v>
      </c>
      <c r="H71" s="13" t="s">
        <v>372</v>
      </c>
      <c r="I71" s="13" t="s">
        <v>142</v>
      </c>
      <c r="J71" s="13" t="s">
        <v>336</v>
      </c>
      <c r="K71" s="20" t="s">
        <v>373</v>
      </c>
      <c r="L71" s="20" t="s">
        <v>374</v>
      </c>
      <c r="M71" s="13" t="s">
        <v>375</v>
      </c>
      <c r="N71" s="13" t="s">
        <v>376</v>
      </c>
      <c r="O71" s="13" t="s">
        <v>377</v>
      </c>
      <c r="P71" s="17" t="s">
        <v>147</v>
      </c>
      <c r="Q71" s="63" t="s">
        <v>46</v>
      </c>
      <c r="R71" s="63" t="s">
        <v>46</v>
      </c>
      <c r="S71" s="63" t="s">
        <v>46</v>
      </c>
      <c r="T71" s="63" t="s">
        <v>46</v>
      </c>
      <c r="U71" s="63" t="s">
        <v>46</v>
      </c>
      <c r="V71" s="63" t="s">
        <v>46</v>
      </c>
      <c r="W71" s="63" t="s">
        <v>46</v>
      </c>
      <c r="X71" s="63" t="s">
        <v>46</v>
      </c>
      <c r="Y71" s="63" t="s">
        <v>46</v>
      </c>
      <c r="Z71" s="63" t="s">
        <v>46</v>
      </c>
      <c r="AA71" s="63" t="s">
        <v>46</v>
      </c>
      <c r="AB71" s="63" t="s">
        <v>46</v>
      </c>
      <c r="AC71" s="63" t="e">
        <f t="shared" si="3"/>
        <v>#DIV/0!</v>
      </c>
    </row>
    <row r="72" spans="1:29" ht="34.5" customHeight="1" x14ac:dyDescent="0.25">
      <c r="A72" s="13" t="s">
        <v>362</v>
      </c>
      <c r="B72" s="13" t="s">
        <v>31</v>
      </c>
      <c r="C72" s="13" t="s">
        <v>32</v>
      </c>
      <c r="D72" s="13" t="s">
        <v>33</v>
      </c>
      <c r="E72" s="13" t="s">
        <v>138</v>
      </c>
      <c r="F72" s="13" t="s">
        <v>378</v>
      </c>
      <c r="G72" s="13" t="s">
        <v>379</v>
      </c>
      <c r="H72" s="13" t="s">
        <v>341</v>
      </c>
      <c r="I72" s="13" t="s">
        <v>142</v>
      </c>
      <c r="J72" s="13" t="s">
        <v>336</v>
      </c>
      <c r="K72" s="20" t="s">
        <v>380</v>
      </c>
      <c r="L72" s="20" t="s">
        <v>381</v>
      </c>
      <c r="M72" s="13" t="s">
        <v>382</v>
      </c>
      <c r="N72" s="20" t="s">
        <v>383</v>
      </c>
      <c r="O72" s="13" t="s">
        <v>367</v>
      </c>
      <c r="P72" s="17" t="s">
        <v>147</v>
      </c>
      <c r="Q72" s="63" t="s">
        <v>46</v>
      </c>
      <c r="R72" s="63" t="s">
        <v>46</v>
      </c>
      <c r="S72" s="63" t="s">
        <v>46</v>
      </c>
      <c r="T72" s="63" t="s">
        <v>46</v>
      </c>
      <c r="U72" s="63" t="s">
        <v>46</v>
      </c>
      <c r="V72" s="63" t="s">
        <v>46</v>
      </c>
      <c r="W72" s="63" t="s">
        <v>46</v>
      </c>
      <c r="X72" s="63" t="s">
        <v>46</v>
      </c>
      <c r="Y72" s="63" t="s">
        <v>46</v>
      </c>
      <c r="Z72" s="63" t="s">
        <v>46</v>
      </c>
      <c r="AA72" s="63" t="s">
        <v>46</v>
      </c>
      <c r="AB72" s="63" t="s">
        <v>46</v>
      </c>
      <c r="AC72" s="63" t="e">
        <f t="shared" si="3"/>
        <v>#DIV/0!</v>
      </c>
    </row>
    <row r="73" spans="1:29" ht="15.75" x14ac:dyDescent="0.25">
      <c r="A73" s="13" t="s">
        <v>362</v>
      </c>
      <c r="B73" s="13" t="s">
        <v>31</v>
      </c>
      <c r="C73" s="13" t="s">
        <v>32</v>
      </c>
      <c r="D73" s="13" t="s">
        <v>33</v>
      </c>
      <c r="E73" s="13" t="s">
        <v>138</v>
      </c>
      <c r="F73" s="13" t="s">
        <v>378</v>
      </c>
      <c r="G73" s="13" t="s">
        <v>379</v>
      </c>
      <c r="H73" s="13" t="s">
        <v>151</v>
      </c>
      <c r="I73" s="13" t="s">
        <v>142</v>
      </c>
      <c r="J73" s="13" t="s">
        <v>336</v>
      </c>
      <c r="K73" s="20" t="s">
        <v>384</v>
      </c>
      <c r="L73" s="20" t="s">
        <v>385</v>
      </c>
      <c r="M73" s="13" t="s">
        <v>386</v>
      </c>
      <c r="N73" s="13" t="s">
        <v>387</v>
      </c>
      <c r="O73" s="13" t="s">
        <v>367</v>
      </c>
      <c r="P73" s="17" t="s">
        <v>45</v>
      </c>
      <c r="Q73" s="63" t="s">
        <v>46</v>
      </c>
      <c r="R73" s="63" t="s">
        <v>46</v>
      </c>
      <c r="S73" s="63" t="s">
        <v>46</v>
      </c>
      <c r="T73" s="63" t="s">
        <v>46</v>
      </c>
      <c r="U73" s="63" t="s">
        <v>46</v>
      </c>
      <c r="V73" s="63" t="s">
        <v>46</v>
      </c>
      <c r="W73" s="63" t="s">
        <v>46</v>
      </c>
      <c r="X73" s="63" t="s">
        <v>46</v>
      </c>
      <c r="Y73" s="63" t="s">
        <v>46</v>
      </c>
      <c r="Z73" s="63" t="s">
        <v>46</v>
      </c>
      <c r="AA73" s="63" t="s">
        <v>46</v>
      </c>
      <c r="AB73" s="63" t="s">
        <v>46</v>
      </c>
      <c r="AC73" s="63">
        <f>SUM(P73:AB73)/12</f>
        <v>0</v>
      </c>
    </row>
    <row r="74" spans="1:29" ht="15.75" x14ac:dyDescent="0.25">
      <c r="A74" s="13" t="s">
        <v>388</v>
      </c>
      <c r="B74" s="13" t="s">
        <v>31</v>
      </c>
      <c r="C74" s="13" t="s">
        <v>32</v>
      </c>
      <c r="D74" s="13" t="s">
        <v>33</v>
      </c>
      <c r="E74" s="13" t="s">
        <v>389</v>
      </c>
      <c r="F74" s="13" t="s">
        <v>35</v>
      </c>
      <c r="G74" s="13" t="s">
        <v>36</v>
      </c>
      <c r="H74" s="13" t="s">
        <v>390</v>
      </c>
      <c r="I74" s="13" t="s">
        <v>391</v>
      </c>
      <c r="J74" s="13" t="s">
        <v>392</v>
      </c>
      <c r="K74" s="31" t="s">
        <v>393</v>
      </c>
      <c r="L74" s="31" t="s">
        <v>394</v>
      </c>
      <c r="M74" s="32" t="s">
        <v>395</v>
      </c>
      <c r="N74" s="31" t="s">
        <v>396</v>
      </c>
      <c r="O74" s="13" t="s">
        <v>397</v>
      </c>
      <c r="P74" s="26" t="s">
        <v>147</v>
      </c>
      <c r="Q74" s="63" t="s">
        <v>46</v>
      </c>
      <c r="R74" s="63" t="s">
        <v>46</v>
      </c>
      <c r="S74" s="63" t="s">
        <v>46</v>
      </c>
      <c r="T74" s="63" t="s">
        <v>46</v>
      </c>
      <c r="U74" s="63" t="s">
        <v>46</v>
      </c>
      <c r="V74" s="63" t="s">
        <v>46</v>
      </c>
      <c r="W74" s="63" t="s">
        <v>46</v>
      </c>
      <c r="X74" s="63" t="s">
        <v>46</v>
      </c>
      <c r="Y74" s="63" t="s">
        <v>46</v>
      </c>
      <c r="Z74" s="63" t="s">
        <v>46</v>
      </c>
      <c r="AA74" s="63" t="s">
        <v>46</v>
      </c>
      <c r="AB74" s="63" t="s">
        <v>46</v>
      </c>
      <c r="AC74" s="63" t="e">
        <f t="shared" ref="AC74:AC78" si="4">AVERAGE(Q74:AB74)</f>
        <v>#DIV/0!</v>
      </c>
    </row>
    <row r="75" spans="1:29" ht="31.5" x14ac:dyDescent="0.25">
      <c r="A75" s="13" t="s">
        <v>388</v>
      </c>
      <c r="B75" s="13" t="s">
        <v>31</v>
      </c>
      <c r="C75" s="13" t="s">
        <v>32</v>
      </c>
      <c r="D75" s="13" t="s">
        <v>33</v>
      </c>
      <c r="E75" s="13"/>
      <c r="F75" s="13" t="s">
        <v>35</v>
      </c>
      <c r="G75" s="13" t="s">
        <v>36</v>
      </c>
      <c r="H75" s="13"/>
      <c r="I75" s="13" t="s">
        <v>391</v>
      </c>
      <c r="J75" s="13" t="s">
        <v>392</v>
      </c>
      <c r="K75" s="19" t="s">
        <v>398</v>
      </c>
      <c r="L75" s="19" t="s">
        <v>399</v>
      </c>
      <c r="M75" s="19" t="s">
        <v>400</v>
      </c>
      <c r="N75" s="19" t="s">
        <v>401</v>
      </c>
      <c r="O75" s="13"/>
      <c r="P75" s="17" t="s">
        <v>147</v>
      </c>
      <c r="Q75" s="63" t="s">
        <v>46</v>
      </c>
      <c r="R75" s="63" t="s">
        <v>46</v>
      </c>
      <c r="S75" s="63" t="s">
        <v>46</v>
      </c>
      <c r="T75" s="63" t="s">
        <v>46</v>
      </c>
      <c r="U75" s="63" t="s">
        <v>46</v>
      </c>
      <c r="V75" s="63" t="s">
        <v>46</v>
      </c>
      <c r="W75" s="63" t="s">
        <v>46</v>
      </c>
      <c r="X75" s="63" t="s">
        <v>46</v>
      </c>
      <c r="Y75" s="63" t="s">
        <v>46</v>
      </c>
      <c r="Z75" s="63" t="s">
        <v>46</v>
      </c>
      <c r="AA75" s="63" t="s">
        <v>46</v>
      </c>
      <c r="AB75" s="63" t="s">
        <v>46</v>
      </c>
      <c r="AC75" s="63" t="e">
        <f t="shared" si="4"/>
        <v>#DIV/0!</v>
      </c>
    </row>
    <row r="76" spans="1:29" ht="15.75" x14ac:dyDescent="0.25">
      <c r="A76" s="13" t="s">
        <v>388</v>
      </c>
      <c r="B76" s="13" t="s">
        <v>31</v>
      </c>
      <c r="C76" s="13" t="s">
        <v>32</v>
      </c>
      <c r="D76" s="13" t="s">
        <v>33</v>
      </c>
      <c r="E76" s="13" t="s">
        <v>138</v>
      </c>
      <c r="F76" s="13" t="s">
        <v>139</v>
      </c>
      <c r="G76" s="13" t="s">
        <v>140</v>
      </c>
      <c r="H76" s="13" t="s">
        <v>402</v>
      </c>
      <c r="I76" s="13" t="s">
        <v>142</v>
      </c>
      <c r="J76" s="13" t="s">
        <v>143</v>
      </c>
      <c r="K76" s="19" t="s">
        <v>403</v>
      </c>
      <c r="L76" s="19" t="s">
        <v>404</v>
      </c>
      <c r="M76" s="19" t="s">
        <v>405</v>
      </c>
      <c r="N76" s="19" t="s">
        <v>406</v>
      </c>
      <c r="O76" s="13" t="s">
        <v>407</v>
      </c>
      <c r="P76" s="17" t="s">
        <v>147</v>
      </c>
      <c r="Q76" s="63" t="s">
        <v>46</v>
      </c>
      <c r="R76" s="63" t="s">
        <v>46</v>
      </c>
      <c r="S76" s="63" t="s">
        <v>46</v>
      </c>
      <c r="T76" s="63" t="s">
        <v>46</v>
      </c>
      <c r="U76" s="63" t="s">
        <v>46</v>
      </c>
      <c r="V76" s="63" t="s">
        <v>46</v>
      </c>
      <c r="W76" s="63" t="s">
        <v>46</v>
      </c>
      <c r="X76" s="63" t="s">
        <v>46</v>
      </c>
      <c r="Y76" s="63" t="s">
        <v>46</v>
      </c>
      <c r="Z76" s="63" t="s">
        <v>46</v>
      </c>
      <c r="AA76" s="63" t="s">
        <v>46</v>
      </c>
      <c r="AB76" s="63" t="s">
        <v>46</v>
      </c>
      <c r="AC76" s="63" t="e">
        <f t="shared" si="4"/>
        <v>#DIV/0!</v>
      </c>
    </row>
    <row r="77" spans="1:29" ht="15.75" x14ac:dyDescent="0.25">
      <c r="A77" s="13" t="s">
        <v>388</v>
      </c>
      <c r="B77" s="13" t="s">
        <v>31</v>
      </c>
      <c r="C77" s="13" t="s">
        <v>32</v>
      </c>
      <c r="D77" s="13" t="s">
        <v>33</v>
      </c>
      <c r="E77" s="13" t="s">
        <v>389</v>
      </c>
      <c r="F77" s="13" t="s">
        <v>35</v>
      </c>
      <c r="G77" s="13" t="s">
        <v>36</v>
      </c>
      <c r="H77" s="13" t="s">
        <v>390</v>
      </c>
      <c r="I77" s="13" t="s">
        <v>391</v>
      </c>
      <c r="J77" s="13" t="s">
        <v>392</v>
      </c>
      <c r="K77" s="20" t="s">
        <v>408</v>
      </c>
      <c r="L77" s="20" t="s">
        <v>408</v>
      </c>
      <c r="M77" s="20" t="s">
        <v>409</v>
      </c>
      <c r="N77" s="20" t="s">
        <v>410</v>
      </c>
      <c r="O77" s="13" t="s">
        <v>411</v>
      </c>
      <c r="P77" s="21" t="s">
        <v>186</v>
      </c>
      <c r="Q77" s="63" t="s">
        <v>46</v>
      </c>
      <c r="R77" s="63" t="s">
        <v>46</v>
      </c>
      <c r="S77" s="63" t="s">
        <v>46</v>
      </c>
      <c r="T77" s="63" t="s">
        <v>46</v>
      </c>
      <c r="U77" s="63" t="s">
        <v>46</v>
      </c>
      <c r="V77" s="63" t="s">
        <v>46</v>
      </c>
      <c r="W77" s="63" t="s">
        <v>46</v>
      </c>
      <c r="X77" s="63" t="s">
        <v>46</v>
      </c>
      <c r="Y77" s="63" t="s">
        <v>46</v>
      </c>
      <c r="Z77" s="63" t="s">
        <v>46</v>
      </c>
      <c r="AA77" s="63" t="s">
        <v>46</v>
      </c>
      <c r="AB77" s="63" t="s">
        <v>46</v>
      </c>
      <c r="AC77" s="63" t="e">
        <f t="shared" si="4"/>
        <v>#DIV/0!</v>
      </c>
    </row>
    <row r="78" spans="1:29" ht="32.25" customHeight="1" x14ac:dyDescent="0.25">
      <c r="A78" s="13" t="s">
        <v>388</v>
      </c>
      <c r="B78" s="13" t="s">
        <v>31</v>
      </c>
      <c r="C78" s="13" t="s">
        <v>32</v>
      </c>
      <c r="D78" s="13" t="s">
        <v>33</v>
      </c>
      <c r="E78" s="13" t="s">
        <v>389</v>
      </c>
      <c r="F78" s="13" t="s">
        <v>35</v>
      </c>
      <c r="G78" s="13" t="s">
        <v>36</v>
      </c>
      <c r="H78" s="13" t="s">
        <v>390</v>
      </c>
      <c r="I78" s="13" t="s">
        <v>391</v>
      </c>
      <c r="J78" s="13" t="s">
        <v>392</v>
      </c>
      <c r="K78" s="19" t="s">
        <v>412</v>
      </c>
      <c r="L78" s="19" t="s">
        <v>413</v>
      </c>
      <c r="M78" s="19" t="s">
        <v>414</v>
      </c>
      <c r="N78" s="19" t="s">
        <v>415</v>
      </c>
      <c r="O78" s="13" t="s">
        <v>397</v>
      </c>
      <c r="P78" s="17" t="s">
        <v>147</v>
      </c>
      <c r="Q78" s="63" t="s">
        <v>46</v>
      </c>
      <c r="R78" s="63" t="s">
        <v>46</v>
      </c>
      <c r="S78" s="63" t="s">
        <v>46</v>
      </c>
      <c r="T78" s="63" t="s">
        <v>46</v>
      </c>
      <c r="U78" s="63" t="s">
        <v>46</v>
      </c>
      <c r="V78" s="63" t="s">
        <v>46</v>
      </c>
      <c r="W78" s="63" t="s">
        <v>46</v>
      </c>
      <c r="X78" s="63" t="s">
        <v>46</v>
      </c>
      <c r="Y78" s="63" t="s">
        <v>46</v>
      </c>
      <c r="Z78" s="63" t="s">
        <v>46</v>
      </c>
      <c r="AA78" s="63" t="s">
        <v>46</v>
      </c>
      <c r="AB78" s="63" t="s">
        <v>46</v>
      </c>
      <c r="AC78" s="63" t="e">
        <f t="shared" si="4"/>
        <v>#DIV/0!</v>
      </c>
    </row>
    <row r="79" spans="1:29" ht="15.75" x14ac:dyDescent="0.25">
      <c r="A79" s="13" t="s">
        <v>388</v>
      </c>
      <c r="B79" s="13" t="s">
        <v>31</v>
      </c>
      <c r="C79" s="13" t="s">
        <v>32</v>
      </c>
      <c r="D79" s="13" t="s">
        <v>33</v>
      </c>
      <c r="E79" s="13"/>
      <c r="F79" s="13" t="s">
        <v>35</v>
      </c>
      <c r="G79" s="13" t="s">
        <v>36</v>
      </c>
      <c r="H79" s="13"/>
      <c r="I79" s="13" t="s">
        <v>391</v>
      </c>
      <c r="J79" s="13" t="s">
        <v>392</v>
      </c>
      <c r="K79" s="19" t="s">
        <v>416</v>
      </c>
      <c r="L79" s="19" t="s">
        <v>417</v>
      </c>
      <c r="M79" s="32" t="s">
        <v>395</v>
      </c>
      <c r="N79" s="31" t="s">
        <v>396</v>
      </c>
      <c r="O79" s="13"/>
      <c r="P79" s="17" t="s">
        <v>147</v>
      </c>
      <c r="Q79" s="63" t="s">
        <v>46</v>
      </c>
      <c r="R79" s="63" t="s">
        <v>46</v>
      </c>
      <c r="S79" s="63" t="s">
        <v>46</v>
      </c>
      <c r="T79" s="63" t="s">
        <v>46</v>
      </c>
      <c r="U79" s="63" t="s">
        <v>46</v>
      </c>
      <c r="V79" s="63" t="s">
        <v>46</v>
      </c>
      <c r="W79" s="63" t="s">
        <v>46</v>
      </c>
      <c r="X79" s="63" t="s">
        <v>46</v>
      </c>
      <c r="Y79" s="63" t="s">
        <v>46</v>
      </c>
      <c r="Z79" s="63" t="s">
        <v>46</v>
      </c>
      <c r="AA79" s="63" t="s">
        <v>46</v>
      </c>
      <c r="AB79" s="63" t="s">
        <v>46</v>
      </c>
      <c r="AC79" s="63" t="e">
        <f>AVERAGE(Q79:AB79)</f>
        <v>#DIV/0!</v>
      </c>
    </row>
    <row r="80" spans="1:29" ht="32.25" customHeight="1" x14ac:dyDescent="0.25">
      <c r="A80" s="13" t="s">
        <v>388</v>
      </c>
      <c r="B80" s="13" t="s">
        <v>31</v>
      </c>
      <c r="C80" s="13" t="s">
        <v>32</v>
      </c>
      <c r="D80" s="13" t="s">
        <v>33</v>
      </c>
      <c r="E80" s="13" t="s">
        <v>389</v>
      </c>
      <c r="F80" s="13" t="s">
        <v>35</v>
      </c>
      <c r="G80" s="13" t="s">
        <v>36</v>
      </c>
      <c r="H80" s="13" t="s">
        <v>390</v>
      </c>
      <c r="I80" s="13" t="s">
        <v>391</v>
      </c>
      <c r="J80" s="13" t="s">
        <v>392</v>
      </c>
      <c r="K80" s="20" t="s">
        <v>418</v>
      </c>
      <c r="L80" s="20" t="s">
        <v>418</v>
      </c>
      <c r="M80" s="20" t="s">
        <v>419</v>
      </c>
      <c r="N80" s="20" t="s">
        <v>420</v>
      </c>
      <c r="O80" s="13" t="s">
        <v>411</v>
      </c>
      <c r="P80" s="21" t="s">
        <v>147</v>
      </c>
      <c r="Q80" s="63" t="s">
        <v>46</v>
      </c>
      <c r="R80" s="63" t="s">
        <v>46</v>
      </c>
      <c r="S80" s="63" t="s">
        <v>46</v>
      </c>
      <c r="T80" s="63" t="s">
        <v>46</v>
      </c>
      <c r="U80" s="63" t="s">
        <v>46</v>
      </c>
      <c r="V80" s="63" t="s">
        <v>46</v>
      </c>
      <c r="W80" s="63" t="s">
        <v>46</v>
      </c>
      <c r="X80" s="63" t="s">
        <v>46</v>
      </c>
      <c r="Y80" s="63" t="s">
        <v>46</v>
      </c>
      <c r="Z80" s="63" t="s">
        <v>46</v>
      </c>
      <c r="AA80" s="63" t="s">
        <v>46</v>
      </c>
      <c r="AB80" s="63" t="s">
        <v>46</v>
      </c>
      <c r="AC80" s="63" t="e">
        <f>AVERAGE(Q80:AB80)</f>
        <v>#DIV/0!</v>
      </c>
    </row>
    <row r="81" spans="1:29" ht="15.75" x14ac:dyDescent="0.25">
      <c r="A81" s="13" t="s">
        <v>388</v>
      </c>
      <c r="B81" s="13" t="s">
        <v>31</v>
      </c>
      <c r="C81" s="13" t="s">
        <v>32</v>
      </c>
      <c r="D81" s="13" t="s">
        <v>33</v>
      </c>
      <c r="E81" s="13" t="s">
        <v>389</v>
      </c>
      <c r="F81" s="13" t="s">
        <v>35</v>
      </c>
      <c r="G81" s="13" t="s">
        <v>36</v>
      </c>
      <c r="H81" s="13" t="s">
        <v>390</v>
      </c>
      <c r="I81" s="13" t="s">
        <v>391</v>
      </c>
      <c r="J81" s="13" t="s">
        <v>392</v>
      </c>
      <c r="K81" s="20" t="s">
        <v>421</v>
      </c>
      <c r="L81" s="20" t="s">
        <v>422</v>
      </c>
      <c r="M81" s="33" t="s">
        <v>395</v>
      </c>
      <c r="N81" s="25" t="s">
        <v>396</v>
      </c>
      <c r="O81" s="13" t="s">
        <v>397</v>
      </c>
      <c r="P81" s="21" t="s">
        <v>147</v>
      </c>
      <c r="Q81" s="63" t="s">
        <v>46</v>
      </c>
      <c r="R81" s="63" t="s">
        <v>46</v>
      </c>
      <c r="S81" s="63" t="s">
        <v>46</v>
      </c>
      <c r="T81" s="63" t="s">
        <v>46</v>
      </c>
      <c r="U81" s="63" t="s">
        <v>46</v>
      </c>
      <c r="V81" s="63" t="s">
        <v>46</v>
      </c>
      <c r="W81" s="63" t="s">
        <v>46</v>
      </c>
      <c r="X81" s="63" t="s">
        <v>46</v>
      </c>
      <c r="Y81" s="63" t="s">
        <v>46</v>
      </c>
      <c r="Z81" s="63" t="s">
        <v>46</v>
      </c>
      <c r="AA81" s="63" t="s">
        <v>46</v>
      </c>
      <c r="AB81" s="63" t="s">
        <v>46</v>
      </c>
      <c r="AC81" s="63" t="e">
        <f>AVERAGE(Q81:AB81)</f>
        <v>#DIV/0!</v>
      </c>
    </row>
    <row r="82" spans="1:29" ht="15.75" x14ac:dyDescent="0.25">
      <c r="A82" s="13" t="s">
        <v>388</v>
      </c>
      <c r="B82" s="13" t="s">
        <v>31</v>
      </c>
      <c r="C82" s="13" t="s">
        <v>32</v>
      </c>
      <c r="D82" s="13" t="s">
        <v>33</v>
      </c>
      <c r="E82" s="13" t="s">
        <v>389</v>
      </c>
      <c r="F82" s="13" t="s">
        <v>35</v>
      </c>
      <c r="G82" s="13" t="s">
        <v>36</v>
      </c>
      <c r="H82" s="13" t="s">
        <v>390</v>
      </c>
      <c r="I82" s="13" t="s">
        <v>391</v>
      </c>
      <c r="J82" s="13" t="s">
        <v>392</v>
      </c>
      <c r="K82" s="20" t="s">
        <v>423</v>
      </c>
      <c r="L82" s="20" t="s">
        <v>424</v>
      </c>
      <c r="M82" s="20" t="s">
        <v>419</v>
      </c>
      <c r="N82" s="20" t="s">
        <v>420</v>
      </c>
      <c r="O82" s="13" t="s">
        <v>411</v>
      </c>
      <c r="P82" s="21" t="s">
        <v>147</v>
      </c>
      <c r="Q82" s="63" t="s">
        <v>46</v>
      </c>
      <c r="R82" s="63" t="s">
        <v>46</v>
      </c>
      <c r="S82" s="63" t="s">
        <v>46</v>
      </c>
      <c r="T82" s="63" t="s">
        <v>46</v>
      </c>
      <c r="U82" s="63" t="s">
        <v>46</v>
      </c>
      <c r="V82" s="63" t="s">
        <v>46</v>
      </c>
      <c r="W82" s="63" t="s">
        <v>46</v>
      </c>
      <c r="X82" s="63" t="s">
        <v>46</v>
      </c>
      <c r="Y82" s="63" t="s">
        <v>46</v>
      </c>
      <c r="Z82" s="63" t="s">
        <v>46</v>
      </c>
      <c r="AA82" s="63" t="s">
        <v>46</v>
      </c>
      <c r="AB82" s="63" t="s">
        <v>46</v>
      </c>
      <c r="AC82" s="63" t="e">
        <f>AVERAGE(Q82:AB82)</f>
        <v>#DIV/0!</v>
      </c>
    </row>
    <row r="83" spans="1:29" ht="15.75" x14ac:dyDescent="0.25">
      <c r="A83" s="15" t="s">
        <v>388</v>
      </c>
      <c r="B83" s="15" t="s">
        <v>31</v>
      </c>
      <c r="C83" s="15" t="s">
        <v>32</v>
      </c>
      <c r="D83" s="15" t="s">
        <v>33</v>
      </c>
      <c r="E83" s="13" t="s">
        <v>389</v>
      </c>
      <c r="F83" s="15" t="s">
        <v>35</v>
      </c>
      <c r="G83" s="15" t="s">
        <v>36</v>
      </c>
      <c r="H83" s="13" t="s">
        <v>390</v>
      </c>
      <c r="I83" s="15" t="s">
        <v>391</v>
      </c>
      <c r="J83" s="15" t="s">
        <v>392</v>
      </c>
      <c r="K83" s="19" t="s">
        <v>425</v>
      </c>
      <c r="L83" s="19" t="s">
        <v>426</v>
      </c>
      <c r="M83" s="19" t="s">
        <v>427</v>
      </c>
      <c r="N83" s="19" t="s">
        <v>428</v>
      </c>
      <c r="O83" s="13" t="s">
        <v>397</v>
      </c>
      <c r="P83" s="17" t="s">
        <v>147</v>
      </c>
      <c r="Q83" s="63" t="s">
        <v>46</v>
      </c>
      <c r="R83" s="63" t="s">
        <v>46</v>
      </c>
      <c r="S83" s="63" t="s">
        <v>46</v>
      </c>
      <c r="T83" s="63" t="s">
        <v>46</v>
      </c>
      <c r="U83" s="63" t="s">
        <v>46</v>
      </c>
      <c r="V83" s="63" t="s">
        <v>46</v>
      </c>
      <c r="W83" s="63" t="s">
        <v>46</v>
      </c>
      <c r="X83" s="63" t="s">
        <v>46</v>
      </c>
      <c r="Y83" s="63" t="s">
        <v>46</v>
      </c>
      <c r="Z83" s="63" t="s">
        <v>46</v>
      </c>
      <c r="AA83" s="63" t="s">
        <v>46</v>
      </c>
      <c r="AB83" s="63" t="s">
        <v>46</v>
      </c>
      <c r="AC83" s="63">
        <f>SUM(Q83:AB83)</f>
        <v>0</v>
      </c>
    </row>
    <row r="84" spans="1:29" ht="31.5" x14ac:dyDescent="0.25">
      <c r="A84" s="13" t="s">
        <v>388</v>
      </c>
      <c r="B84" s="13" t="s">
        <v>31</v>
      </c>
      <c r="C84" s="13" t="s">
        <v>32</v>
      </c>
      <c r="D84" s="13" t="s">
        <v>33</v>
      </c>
      <c r="E84" s="13" t="s">
        <v>389</v>
      </c>
      <c r="F84" s="13" t="s">
        <v>149</v>
      </c>
      <c r="G84" s="13" t="s">
        <v>150</v>
      </c>
      <c r="H84" s="13" t="s">
        <v>390</v>
      </c>
      <c r="I84" s="13" t="s">
        <v>391</v>
      </c>
      <c r="J84" s="13" t="s">
        <v>392</v>
      </c>
      <c r="K84" s="19" t="s">
        <v>429</v>
      </c>
      <c r="L84" s="19" t="s">
        <v>430</v>
      </c>
      <c r="M84" s="19" t="s">
        <v>431</v>
      </c>
      <c r="N84" s="19" t="s">
        <v>432</v>
      </c>
      <c r="O84" s="13" t="s">
        <v>397</v>
      </c>
      <c r="P84" s="17" t="s">
        <v>147</v>
      </c>
      <c r="Q84" s="63" t="s">
        <v>46</v>
      </c>
      <c r="R84" s="63" t="s">
        <v>46</v>
      </c>
      <c r="S84" s="63" t="s">
        <v>46</v>
      </c>
      <c r="T84" s="63" t="s">
        <v>46</v>
      </c>
      <c r="U84" s="63" t="s">
        <v>46</v>
      </c>
      <c r="V84" s="63" t="s">
        <v>46</v>
      </c>
      <c r="W84" s="63" t="s">
        <v>46</v>
      </c>
      <c r="X84" s="63" t="s">
        <v>46</v>
      </c>
      <c r="Y84" s="63" t="s">
        <v>46</v>
      </c>
      <c r="Z84" s="63" t="s">
        <v>46</v>
      </c>
      <c r="AA84" s="63" t="s">
        <v>46</v>
      </c>
      <c r="AB84" s="63" t="s">
        <v>46</v>
      </c>
      <c r="AC84" s="63" t="e">
        <f>AVERAGE(Q84:AB84)</f>
        <v>#DIV/0!</v>
      </c>
    </row>
    <row r="85" spans="1:29" ht="15.75" x14ac:dyDescent="0.25">
      <c r="A85" s="13" t="s">
        <v>388</v>
      </c>
      <c r="B85" s="13" t="s">
        <v>31</v>
      </c>
      <c r="C85" s="13" t="s">
        <v>32</v>
      </c>
      <c r="D85" s="13" t="s">
        <v>33</v>
      </c>
      <c r="E85" s="13" t="s">
        <v>389</v>
      </c>
      <c r="F85" s="13" t="s">
        <v>35</v>
      </c>
      <c r="G85" s="13" t="s">
        <v>36</v>
      </c>
      <c r="H85" s="13" t="s">
        <v>390</v>
      </c>
      <c r="I85" s="13" t="s">
        <v>391</v>
      </c>
      <c r="J85" s="13" t="s">
        <v>392</v>
      </c>
      <c r="K85" s="20" t="s">
        <v>433</v>
      </c>
      <c r="L85" s="20" t="s">
        <v>434</v>
      </c>
      <c r="M85" s="20" t="s">
        <v>435</v>
      </c>
      <c r="N85" s="20" t="s">
        <v>436</v>
      </c>
      <c r="O85" s="13" t="s">
        <v>397</v>
      </c>
      <c r="P85" s="21" t="s">
        <v>186</v>
      </c>
      <c r="Q85" s="63" t="s">
        <v>46</v>
      </c>
      <c r="R85" s="63" t="s">
        <v>46</v>
      </c>
      <c r="S85" s="63" t="s">
        <v>46</v>
      </c>
      <c r="T85" s="63" t="s">
        <v>46</v>
      </c>
      <c r="U85" s="63" t="s">
        <v>46</v>
      </c>
      <c r="V85" s="63" t="s">
        <v>46</v>
      </c>
      <c r="W85" s="63" t="s">
        <v>46</v>
      </c>
      <c r="X85" s="63" t="s">
        <v>46</v>
      </c>
      <c r="Y85" s="63" t="s">
        <v>46</v>
      </c>
      <c r="Z85" s="63" t="s">
        <v>46</v>
      </c>
      <c r="AA85" s="63" t="s">
        <v>46</v>
      </c>
      <c r="AB85" s="63" t="s">
        <v>46</v>
      </c>
      <c r="AC85" s="63">
        <f>SUM(Q85:AB85)/4</f>
        <v>0</v>
      </c>
    </row>
    <row r="86" spans="1:29" ht="15.75" x14ac:dyDescent="0.25">
      <c r="A86" s="13" t="s">
        <v>388</v>
      </c>
      <c r="B86" s="13" t="s">
        <v>31</v>
      </c>
      <c r="C86" s="13" t="s">
        <v>32</v>
      </c>
      <c r="D86" s="13" t="s">
        <v>33</v>
      </c>
      <c r="E86" s="13" t="s">
        <v>389</v>
      </c>
      <c r="F86" s="13" t="s">
        <v>35</v>
      </c>
      <c r="G86" s="13" t="s">
        <v>36</v>
      </c>
      <c r="H86" s="13" t="s">
        <v>390</v>
      </c>
      <c r="I86" s="13" t="s">
        <v>391</v>
      </c>
      <c r="J86" s="13" t="s">
        <v>437</v>
      </c>
      <c r="K86" s="19" t="s">
        <v>438</v>
      </c>
      <c r="L86" s="19" t="s">
        <v>438</v>
      </c>
      <c r="M86" s="19" t="s">
        <v>439</v>
      </c>
      <c r="N86" s="19" t="s">
        <v>440</v>
      </c>
      <c r="O86" s="13" t="s">
        <v>397</v>
      </c>
      <c r="P86" s="17" t="s">
        <v>147</v>
      </c>
      <c r="Q86" s="63" t="s">
        <v>46</v>
      </c>
      <c r="R86" s="63" t="s">
        <v>46</v>
      </c>
      <c r="S86" s="63" t="s">
        <v>46</v>
      </c>
      <c r="T86" s="63" t="s">
        <v>46</v>
      </c>
      <c r="U86" s="63" t="s">
        <v>46</v>
      </c>
      <c r="V86" s="63" t="s">
        <v>46</v>
      </c>
      <c r="W86" s="63" t="s">
        <v>46</v>
      </c>
      <c r="X86" s="63" t="s">
        <v>46</v>
      </c>
      <c r="Y86" s="63" t="s">
        <v>46</v>
      </c>
      <c r="Z86" s="63" t="s">
        <v>46</v>
      </c>
      <c r="AA86" s="63" t="s">
        <v>46</v>
      </c>
      <c r="AB86" s="63" t="s">
        <v>46</v>
      </c>
      <c r="AC86" s="63" t="e">
        <f>AVERAGE(Q86:AB86)</f>
        <v>#DIV/0!</v>
      </c>
    </row>
    <row r="87" spans="1:29" ht="32.25" customHeight="1" x14ac:dyDescent="0.25">
      <c r="A87" s="13" t="s">
        <v>388</v>
      </c>
      <c r="B87" s="13" t="s">
        <v>31</v>
      </c>
      <c r="C87" s="13" t="s">
        <v>32</v>
      </c>
      <c r="D87" s="13" t="s">
        <v>33</v>
      </c>
      <c r="E87" s="13"/>
      <c r="F87" s="13" t="s">
        <v>35</v>
      </c>
      <c r="G87" s="13" t="s">
        <v>36</v>
      </c>
      <c r="H87" s="13"/>
      <c r="I87" s="13" t="s">
        <v>391</v>
      </c>
      <c r="J87" s="13" t="s">
        <v>437</v>
      </c>
      <c r="K87" s="19" t="s">
        <v>441</v>
      </c>
      <c r="L87" s="19" t="s">
        <v>442</v>
      </c>
      <c r="M87" s="19" t="s">
        <v>443</v>
      </c>
      <c r="N87" s="19" t="s">
        <v>444</v>
      </c>
      <c r="O87" s="13"/>
      <c r="P87" s="17" t="s">
        <v>186</v>
      </c>
      <c r="Q87" s="63" t="s">
        <v>46</v>
      </c>
      <c r="R87" s="63" t="s">
        <v>46</v>
      </c>
      <c r="S87" s="63" t="s">
        <v>46</v>
      </c>
      <c r="T87" s="63" t="s">
        <v>46</v>
      </c>
      <c r="U87" s="63" t="s">
        <v>46</v>
      </c>
      <c r="V87" s="63" t="s">
        <v>46</v>
      </c>
      <c r="W87" s="63" t="s">
        <v>46</v>
      </c>
      <c r="X87" s="63" t="s">
        <v>46</v>
      </c>
      <c r="Y87" s="63" t="s">
        <v>46</v>
      </c>
      <c r="Z87" s="63" t="s">
        <v>46</v>
      </c>
      <c r="AA87" s="63" t="s">
        <v>46</v>
      </c>
      <c r="AB87" s="63" t="s">
        <v>46</v>
      </c>
      <c r="AC87" s="63">
        <f>SUM(P87:AB87)/12</f>
        <v>0</v>
      </c>
    </row>
    <row r="88" spans="1:29" ht="15.75" x14ac:dyDescent="0.25">
      <c r="A88" s="13" t="s">
        <v>388</v>
      </c>
      <c r="B88" s="13" t="s">
        <v>31</v>
      </c>
      <c r="C88" s="13" t="s">
        <v>32</v>
      </c>
      <c r="D88" s="13" t="s">
        <v>33</v>
      </c>
      <c r="E88" s="13"/>
      <c r="F88" s="13" t="s">
        <v>35</v>
      </c>
      <c r="G88" s="13" t="s">
        <v>36</v>
      </c>
      <c r="H88" s="13"/>
      <c r="I88" s="13" t="s">
        <v>391</v>
      </c>
      <c r="J88" s="13" t="s">
        <v>445</v>
      </c>
      <c r="K88" s="19" t="s">
        <v>446</v>
      </c>
      <c r="L88" s="19" t="s">
        <v>446</v>
      </c>
      <c r="M88" s="19" t="s">
        <v>447</v>
      </c>
      <c r="N88" s="19" t="s">
        <v>448</v>
      </c>
      <c r="O88" s="13"/>
      <c r="P88" s="17" t="s">
        <v>147</v>
      </c>
      <c r="Q88" s="63" t="s">
        <v>46</v>
      </c>
      <c r="R88" s="63" t="s">
        <v>46</v>
      </c>
      <c r="S88" s="63" t="s">
        <v>46</v>
      </c>
      <c r="T88" s="63" t="s">
        <v>46</v>
      </c>
      <c r="U88" s="63" t="s">
        <v>46</v>
      </c>
      <c r="V88" s="63" t="s">
        <v>46</v>
      </c>
      <c r="W88" s="63" t="s">
        <v>46</v>
      </c>
      <c r="X88" s="63" t="s">
        <v>46</v>
      </c>
      <c r="Y88" s="63" t="s">
        <v>46</v>
      </c>
      <c r="Z88" s="63" t="s">
        <v>46</v>
      </c>
      <c r="AA88" s="63" t="s">
        <v>46</v>
      </c>
      <c r="AB88" s="63" t="s">
        <v>46</v>
      </c>
      <c r="AC88" s="63" t="e">
        <f>AVERAGE(Q88:AB88)</f>
        <v>#DIV/0!</v>
      </c>
    </row>
    <row r="89" spans="1:29" ht="15.75" x14ac:dyDescent="0.25">
      <c r="A89" s="13" t="s">
        <v>388</v>
      </c>
      <c r="B89" s="13" t="s">
        <v>31</v>
      </c>
      <c r="C89" s="13" t="s">
        <v>32</v>
      </c>
      <c r="D89" s="13" t="s">
        <v>33</v>
      </c>
      <c r="E89" s="13" t="s">
        <v>389</v>
      </c>
      <c r="F89" s="13" t="s">
        <v>35</v>
      </c>
      <c r="G89" s="13" t="s">
        <v>36</v>
      </c>
      <c r="H89" s="13" t="s">
        <v>390</v>
      </c>
      <c r="I89" s="13" t="s">
        <v>391</v>
      </c>
      <c r="J89" s="13" t="s">
        <v>445</v>
      </c>
      <c r="K89" s="20" t="s">
        <v>449</v>
      </c>
      <c r="L89" s="20" t="s">
        <v>450</v>
      </c>
      <c r="M89" s="20" t="s">
        <v>451</v>
      </c>
      <c r="N89" s="20" t="s">
        <v>452</v>
      </c>
      <c r="O89" s="13" t="s">
        <v>397</v>
      </c>
      <c r="P89" s="21" t="s">
        <v>186</v>
      </c>
      <c r="Q89" s="63" t="s">
        <v>46</v>
      </c>
      <c r="R89" s="63" t="s">
        <v>46</v>
      </c>
      <c r="S89" s="63" t="s">
        <v>46</v>
      </c>
      <c r="T89" s="63" t="s">
        <v>46</v>
      </c>
      <c r="U89" s="63" t="s">
        <v>46</v>
      </c>
      <c r="V89" s="63" t="s">
        <v>46</v>
      </c>
      <c r="W89" s="63" t="s">
        <v>46</v>
      </c>
      <c r="X89" s="63" t="s">
        <v>46</v>
      </c>
      <c r="Y89" s="63" t="s">
        <v>46</v>
      </c>
      <c r="Z89" s="63" t="s">
        <v>46</v>
      </c>
      <c r="AA89" s="63" t="s">
        <v>46</v>
      </c>
      <c r="AB89" s="63" t="s">
        <v>46</v>
      </c>
      <c r="AC89" s="63">
        <f>SUM(Q89:AB89)/2</f>
        <v>0</v>
      </c>
    </row>
    <row r="90" spans="1:29" ht="31.5" x14ac:dyDescent="0.25">
      <c r="A90" s="13" t="s">
        <v>388</v>
      </c>
      <c r="B90" s="13" t="s">
        <v>31</v>
      </c>
      <c r="C90" s="13" t="s">
        <v>32</v>
      </c>
      <c r="D90" s="13" t="s">
        <v>33</v>
      </c>
      <c r="E90" s="13" t="s">
        <v>389</v>
      </c>
      <c r="F90" s="13" t="s">
        <v>35</v>
      </c>
      <c r="G90" s="13" t="s">
        <v>36</v>
      </c>
      <c r="H90" s="13" t="s">
        <v>390</v>
      </c>
      <c r="I90" s="13" t="s">
        <v>391</v>
      </c>
      <c r="J90" s="13" t="s">
        <v>453</v>
      </c>
      <c r="K90" s="20" t="s">
        <v>454</v>
      </c>
      <c r="L90" s="20" t="s">
        <v>455</v>
      </c>
      <c r="M90" s="20" t="s">
        <v>451</v>
      </c>
      <c r="N90" s="20" t="s">
        <v>452</v>
      </c>
      <c r="O90" s="13" t="s">
        <v>411</v>
      </c>
      <c r="P90" s="21" t="s">
        <v>186</v>
      </c>
      <c r="Q90" s="63" t="s">
        <v>46</v>
      </c>
      <c r="R90" s="63" t="s">
        <v>46</v>
      </c>
      <c r="S90" s="63" t="s">
        <v>46</v>
      </c>
      <c r="T90" s="63" t="s">
        <v>46</v>
      </c>
      <c r="U90" s="63" t="s">
        <v>46</v>
      </c>
      <c r="V90" s="63" t="s">
        <v>46</v>
      </c>
      <c r="W90" s="63" t="s">
        <v>46</v>
      </c>
      <c r="X90" s="63" t="s">
        <v>46</v>
      </c>
      <c r="Y90" s="63" t="s">
        <v>46</v>
      </c>
      <c r="Z90" s="63" t="s">
        <v>46</v>
      </c>
      <c r="AA90" s="63" t="s">
        <v>46</v>
      </c>
      <c r="AB90" s="63" t="s">
        <v>46</v>
      </c>
      <c r="AC90" s="63">
        <f>SUM(P90:AB90)/12</f>
        <v>0</v>
      </c>
    </row>
    <row r="91" spans="1:29" ht="31.5" x14ac:dyDescent="0.25">
      <c r="A91" s="13" t="s">
        <v>388</v>
      </c>
      <c r="B91" s="13" t="s">
        <v>31</v>
      </c>
      <c r="C91" s="13" t="s">
        <v>32</v>
      </c>
      <c r="D91" s="13" t="s">
        <v>33</v>
      </c>
      <c r="E91" s="13" t="s">
        <v>389</v>
      </c>
      <c r="F91" s="13" t="s">
        <v>35</v>
      </c>
      <c r="G91" s="13" t="s">
        <v>36</v>
      </c>
      <c r="H91" s="13" t="s">
        <v>390</v>
      </c>
      <c r="I91" s="13" t="s">
        <v>391</v>
      </c>
      <c r="J91" s="13" t="s">
        <v>453</v>
      </c>
      <c r="K91" s="20" t="s">
        <v>456</v>
      </c>
      <c r="L91" s="20" t="s">
        <v>457</v>
      </c>
      <c r="M91" s="20" t="s">
        <v>458</v>
      </c>
      <c r="N91" s="19" t="s">
        <v>459</v>
      </c>
      <c r="O91" s="13" t="s">
        <v>397</v>
      </c>
      <c r="P91" s="17" t="s">
        <v>45</v>
      </c>
      <c r="Q91" s="63" t="s">
        <v>46</v>
      </c>
      <c r="R91" s="63" t="s">
        <v>46</v>
      </c>
      <c r="S91" s="63" t="s">
        <v>46</v>
      </c>
      <c r="T91" s="63" t="s">
        <v>46</v>
      </c>
      <c r="U91" s="63" t="s">
        <v>46</v>
      </c>
      <c r="V91" s="63" t="s">
        <v>46</v>
      </c>
      <c r="W91" s="63" t="s">
        <v>46</v>
      </c>
      <c r="X91" s="63" t="s">
        <v>46</v>
      </c>
      <c r="Y91" s="63" t="s">
        <v>46</v>
      </c>
      <c r="Z91" s="63" t="s">
        <v>46</v>
      </c>
      <c r="AA91" s="63" t="s">
        <v>46</v>
      </c>
      <c r="AB91" s="63" t="s">
        <v>46</v>
      </c>
      <c r="AC91" s="63">
        <f>SUM(P91:AB91)/12</f>
        <v>0</v>
      </c>
    </row>
    <row r="92" spans="1:29" ht="15.75" x14ac:dyDescent="0.25">
      <c r="A92" s="13" t="s">
        <v>388</v>
      </c>
      <c r="B92" s="13" t="s">
        <v>31</v>
      </c>
      <c r="C92" s="13" t="s">
        <v>32</v>
      </c>
      <c r="D92" s="13" t="s">
        <v>33</v>
      </c>
      <c r="E92" s="13" t="s">
        <v>389</v>
      </c>
      <c r="F92" s="13" t="s">
        <v>35</v>
      </c>
      <c r="G92" s="13" t="s">
        <v>36</v>
      </c>
      <c r="H92" s="13" t="s">
        <v>390</v>
      </c>
      <c r="I92" s="13" t="s">
        <v>391</v>
      </c>
      <c r="J92" s="13" t="s">
        <v>453</v>
      </c>
      <c r="K92" s="20" t="s">
        <v>460</v>
      </c>
      <c r="L92" s="20" t="s">
        <v>461</v>
      </c>
      <c r="M92" s="20" t="s">
        <v>462</v>
      </c>
      <c r="N92" s="20" t="s">
        <v>463</v>
      </c>
      <c r="O92" s="13" t="s">
        <v>411</v>
      </c>
      <c r="P92" s="21" t="s">
        <v>147</v>
      </c>
      <c r="Q92" s="63" t="s">
        <v>46</v>
      </c>
      <c r="R92" s="63" t="s">
        <v>46</v>
      </c>
      <c r="S92" s="63" t="s">
        <v>46</v>
      </c>
      <c r="T92" s="63" t="s">
        <v>46</v>
      </c>
      <c r="U92" s="63" t="s">
        <v>46</v>
      </c>
      <c r="V92" s="63" t="s">
        <v>46</v>
      </c>
      <c r="W92" s="63" t="s">
        <v>46</v>
      </c>
      <c r="X92" s="63" t="s">
        <v>46</v>
      </c>
      <c r="Y92" s="63" t="s">
        <v>46</v>
      </c>
      <c r="Z92" s="63" t="s">
        <v>46</v>
      </c>
      <c r="AA92" s="63" t="s">
        <v>46</v>
      </c>
      <c r="AB92" s="63" t="s">
        <v>46</v>
      </c>
      <c r="AC92" s="63" t="e">
        <f>AVERAGE(Q92:AB92)</f>
        <v>#DIV/0!</v>
      </c>
    </row>
    <row r="93" spans="1:29" ht="31.5" x14ac:dyDescent="0.25">
      <c r="A93" s="13" t="s">
        <v>388</v>
      </c>
      <c r="B93" s="13" t="s">
        <v>31</v>
      </c>
      <c r="C93" s="13" t="s">
        <v>32</v>
      </c>
      <c r="D93" s="13" t="s">
        <v>33</v>
      </c>
      <c r="E93" s="13"/>
      <c r="F93" s="13" t="s">
        <v>35</v>
      </c>
      <c r="G93" s="13" t="s">
        <v>36</v>
      </c>
      <c r="H93" s="13"/>
      <c r="I93" s="13" t="s">
        <v>391</v>
      </c>
      <c r="J93" s="13" t="s">
        <v>453</v>
      </c>
      <c r="K93" s="20" t="s">
        <v>464</v>
      </c>
      <c r="L93" s="20" t="s">
        <v>465</v>
      </c>
      <c r="M93" s="20" t="s">
        <v>451</v>
      </c>
      <c r="N93" s="20" t="s">
        <v>452</v>
      </c>
      <c r="O93" s="13"/>
      <c r="P93" s="21" t="s">
        <v>147</v>
      </c>
      <c r="Q93" s="63" t="s">
        <v>46</v>
      </c>
      <c r="R93" s="63" t="s">
        <v>46</v>
      </c>
      <c r="S93" s="63" t="s">
        <v>46</v>
      </c>
      <c r="T93" s="63" t="s">
        <v>46</v>
      </c>
      <c r="U93" s="63" t="s">
        <v>46</v>
      </c>
      <c r="V93" s="63" t="s">
        <v>46</v>
      </c>
      <c r="W93" s="63" t="s">
        <v>46</v>
      </c>
      <c r="X93" s="63" t="s">
        <v>46</v>
      </c>
      <c r="Y93" s="63" t="s">
        <v>46</v>
      </c>
      <c r="Z93" s="63" t="s">
        <v>46</v>
      </c>
      <c r="AA93" s="63" t="s">
        <v>46</v>
      </c>
      <c r="AB93" s="63" t="s">
        <v>46</v>
      </c>
      <c r="AC93" s="63">
        <f>SUM(Q93:AB93)/2</f>
        <v>0</v>
      </c>
    </row>
    <row r="94" spans="1:29" ht="40.5" customHeight="1" x14ac:dyDescent="0.25">
      <c r="A94" s="13" t="s">
        <v>466</v>
      </c>
      <c r="B94" s="13" t="s">
        <v>31</v>
      </c>
      <c r="C94" s="13" t="s">
        <v>32</v>
      </c>
      <c r="D94" s="13" t="s">
        <v>33</v>
      </c>
      <c r="E94" s="13" t="s">
        <v>467</v>
      </c>
      <c r="F94" s="13" t="s">
        <v>35</v>
      </c>
      <c r="G94" s="13" t="s">
        <v>36</v>
      </c>
      <c r="H94" s="13" t="s">
        <v>468</v>
      </c>
      <c r="I94" s="20" t="s">
        <v>38</v>
      </c>
      <c r="J94" s="20" t="s">
        <v>469</v>
      </c>
      <c r="K94" s="29" t="s">
        <v>470</v>
      </c>
      <c r="L94" s="29" t="s">
        <v>471</v>
      </c>
      <c r="M94" s="13" t="s">
        <v>472</v>
      </c>
      <c r="N94" s="20" t="s">
        <v>473</v>
      </c>
      <c r="O94" s="20" t="s">
        <v>474</v>
      </c>
      <c r="P94" s="21" t="s">
        <v>45</v>
      </c>
      <c r="Q94" s="63" t="s">
        <v>46</v>
      </c>
      <c r="R94" s="63" t="s">
        <v>46</v>
      </c>
      <c r="S94" s="63" t="s">
        <v>46</v>
      </c>
      <c r="T94" s="63" t="s">
        <v>46</v>
      </c>
      <c r="U94" s="63" t="s">
        <v>46</v>
      </c>
      <c r="V94" s="63" t="s">
        <v>46</v>
      </c>
      <c r="W94" s="63" t="s">
        <v>46</v>
      </c>
      <c r="X94" s="63" t="s">
        <v>46</v>
      </c>
      <c r="Y94" s="63" t="s">
        <v>46</v>
      </c>
      <c r="Z94" s="63" t="s">
        <v>46</v>
      </c>
      <c r="AA94" s="63" t="s">
        <v>46</v>
      </c>
      <c r="AB94" s="63" t="s">
        <v>46</v>
      </c>
      <c r="AC94" s="63">
        <f>SUM(P94:AB94)/12</f>
        <v>0</v>
      </c>
    </row>
    <row r="95" spans="1:29" ht="15.75" x14ac:dyDescent="0.25">
      <c r="A95" s="13" t="s">
        <v>466</v>
      </c>
      <c r="B95" s="13" t="s">
        <v>31</v>
      </c>
      <c r="C95" s="13" t="s">
        <v>32</v>
      </c>
      <c r="D95" s="13" t="s">
        <v>33</v>
      </c>
      <c r="E95" s="13" t="s">
        <v>138</v>
      </c>
      <c r="F95" s="13" t="s">
        <v>139</v>
      </c>
      <c r="G95" s="13" t="s">
        <v>140</v>
      </c>
      <c r="H95" s="13" t="s">
        <v>402</v>
      </c>
      <c r="I95" s="20" t="s">
        <v>142</v>
      </c>
      <c r="J95" s="20" t="s">
        <v>143</v>
      </c>
      <c r="K95" s="20" t="s">
        <v>475</v>
      </c>
      <c r="L95" s="20" t="s">
        <v>476</v>
      </c>
      <c r="M95" s="13" t="s">
        <v>477</v>
      </c>
      <c r="N95" s="20" t="s">
        <v>478</v>
      </c>
      <c r="O95" s="13" t="s">
        <v>407</v>
      </c>
      <c r="P95" s="17" t="s">
        <v>147</v>
      </c>
      <c r="Q95" s="63" t="s">
        <v>46</v>
      </c>
      <c r="R95" s="63" t="s">
        <v>46</v>
      </c>
      <c r="S95" s="63" t="s">
        <v>46</v>
      </c>
      <c r="T95" s="63" t="s">
        <v>46</v>
      </c>
      <c r="U95" s="63" t="s">
        <v>46</v>
      </c>
      <c r="V95" s="63" t="s">
        <v>46</v>
      </c>
      <c r="W95" s="63" t="s">
        <v>46</v>
      </c>
      <c r="X95" s="63" t="s">
        <v>46</v>
      </c>
      <c r="Y95" s="63" t="s">
        <v>46</v>
      </c>
      <c r="Z95" s="63" t="s">
        <v>46</v>
      </c>
      <c r="AA95" s="63" t="s">
        <v>46</v>
      </c>
      <c r="AB95" s="63" t="s">
        <v>46</v>
      </c>
      <c r="AC95" s="63" t="e">
        <f>AVERAGE(Q95:AB95)</f>
        <v>#DIV/0!</v>
      </c>
    </row>
    <row r="96" spans="1:29" ht="31.5" x14ac:dyDescent="0.25">
      <c r="A96" s="13" t="s">
        <v>466</v>
      </c>
      <c r="B96" s="13" t="s">
        <v>31</v>
      </c>
      <c r="C96" s="13" t="s">
        <v>32</v>
      </c>
      <c r="D96" s="13" t="s">
        <v>33</v>
      </c>
      <c r="E96" s="13" t="s">
        <v>138</v>
      </c>
      <c r="F96" s="13" t="s">
        <v>35</v>
      </c>
      <c r="G96" s="13" t="s">
        <v>36</v>
      </c>
      <c r="H96" s="13" t="s">
        <v>479</v>
      </c>
      <c r="I96" s="20" t="s">
        <v>480</v>
      </c>
      <c r="J96" s="20" t="s">
        <v>481</v>
      </c>
      <c r="K96" s="20" t="s">
        <v>482</v>
      </c>
      <c r="L96" s="20" t="s">
        <v>483</v>
      </c>
      <c r="M96" s="13" t="s">
        <v>484</v>
      </c>
      <c r="N96" s="20" t="s">
        <v>485</v>
      </c>
      <c r="O96" s="13" t="s">
        <v>486</v>
      </c>
      <c r="P96" s="21" t="s">
        <v>147</v>
      </c>
      <c r="Q96" s="63" t="s">
        <v>46</v>
      </c>
      <c r="R96" s="63" t="s">
        <v>46</v>
      </c>
      <c r="S96" s="63" t="s">
        <v>46</v>
      </c>
      <c r="T96" s="63" t="s">
        <v>46</v>
      </c>
      <c r="U96" s="63" t="s">
        <v>46</v>
      </c>
      <c r="V96" s="63" t="s">
        <v>46</v>
      </c>
      <c r="W96" s="63" t="s">
        <v>46</v>
      </c>
      <c r="X96" s="63" t="s">
        <v>46</v>
      </c>
      <c r="Y96" s="63" t="s">
        <v>46</v>
      </c>
      <c r="Z96" s="63" t="s">
        <v>46</v>
      </c>
      <c r="AA96" s="63" t="s">
        <v>46</v>
      </c>
      <c r="AB96" s="63" t="s">
        <v>46</v>
      </c>
      <c r="AC96" s="63" t="e">
        <f>AVERAGE(Q96:AB96)</f>
        <v>#DIV/0!</v>
      </c>
    </row>
    <row r="97" spans="1:29" ht="42" customHeight="1" x14ac:dyDescent="0.25">
      <c r="A97" s="13" t="s">
        <v>466</v>
      </c>
      <c r="B97" s="13" t="s">
        <v>31</v>
      </c>
      <c r="C97" s="13" t="s">
        <v>32</v>
      </c>
      <c r="D97" s="13" t="s">
        <v>33</v>
      </c>
      <c r="E97" s="18" t="s">
        <v>487</v>
      </c>
      <c r="F97" s="13" t="s">
        <v>35</v>
      </c>
      <c r="G97" s="13" t="s">
        <v>36</v>
      </c>
      <c r="H97" s="13" t="s">
        <v>488</v>
      </c>
      <c r="I97" s="20" t="s">
        <v>38</v>
      </c>
      <c r="J97" s="20" t="s">
        <v>57</v>
      </c>
      <c r="K97" s="20" t="s">
        <v>489</v>
      </c>
      <c r="L97" s="29" t="s">
        <v>490</v>
      </c>
      <c r="M97" s="20" t="s">
        <v>491</v>
      </c>
      <c r="N97" s="20" t="s">
        <v>492</v>
      </c>
      <c r="O97" s="20" t="s">
        <v>493</v>
      </c>
      <c r="P97" s="21" t="s">
        <v>45</v>
      </c>
      <c r="Q97" s="63" t="s">
        <v>46</v>
      </c>
      <c r="R97" s="63" t="s">
        <v>46</v>
      </c>
      <c r="S97" s="63" t="s">
        <v>46</v>
      </c>
      <c r="T97" s="63" t="s">
        <v>46</v>
      </c>
      <c r="U97" s="63" t="s">
        <v>46</v>
      </c>
      <c r="V97" s="63" t="s">
        <v>46</v>
      </c>
      <c r="W97" s="63" t="s">
        <v>46</v>
      </c>
      <c r="X97" s="63" t="s">
        <v>46</v>
      </c>
      <c r="Y97" s="63" t="s">
        <v>46</v>
      </c>
      <c r="Z97" s="63" t="s">
        <v>46</v>
      </c>
      <c r="AA97" s="63" t="s">
        <v>46</v>
      </c>
      <c r="AB97" s="63" t="s">
        <v>46</v>
      </c>
      <c r="AC97" s="63">
        <f t="shared" ref="AC97:AC102" si="5">SUM(P97:AB97)/12</f>
        <v>0</v>
      </c>
    </row>
    <row r="98" spans="1:29" ht="31.5" x14ac:dyDescent="0.25">
      <c r="A98" s="13" t="s">
        <v>466</v>
      </c>
      <c r="B98" s="13" t="s">
        <v>63</v>
      </c>
      <c r="C98" s="14" t="s">
        <v>86</v>
      </c>
      <c r="D98" s="13" t="s">
        <v>87</v>
      </c>
      <c r="E98" s="13" t="s">
        <v>88</v>
      </c>
      <c r="F98" s="13" t="s">
        <v>89</v>
      </c>
      <c r="G98" s="13" t="s">
        <v>90</v>
      </c>
      <c r="H98" s="13" t="s">
        <v>170</v>
      </c>
      <c r="I98" s="20" t="s">
        <v>92</v>
      </c>
      <c r="J98" s="13" t="s">
        <v>93</v>
      </c>
      <c r="K98" s="20" t="s">
        <v>494</v>
      </c>
      <c r="L98" s="20" t="s">
        <v>495</v>
      </c>
      <c r="M98" s="13" t="s">
        <v>496</v>
      </c>
      <c r="N98" s="20" t="s">
        <v>497</v>
      </c>
      <c r="O98" s="13" t="s">
        <v>498</v>
      </c>
      <c r="P98" s="21" t="s">
        <v>45</v>
      </c>
      <c r="Q98" s="63" t="s">
        <v>46</v>
      </c>
      <c r="R98" s="63" t="s">
        <v>46</v>
      </c>
      <c r="S98" s="63" t="s">
        <v>46</v>
      </c>
      <c r="T98" s="63" t="s">
        <v>46</v>
      </c>
      <c r="U98" s="63" t="s">
        <v>46</v>
      </c>
      <c r="V98" s="63" t="s">
        <v>46</v>
      </c>
      <c r="W98" s="63" t="s">
        <v>46</v>
      </c>
      <c r="X98" s="63" t="s">
        <v>46</v>
      </c>
      <c r="Y98" s="63" t="s">
        <v>46</v>
      </c>
      <c r="Z98" s="63" t="s">
        <v>46</v>
      </c>
      <c r="AA98" s="63" t="s">
        <v>46</v>
      </c>
      <c r="AB98" s="63" t="s">
        <v>46</v>
      </c>
      <c r="AC98" s="63">
        <f t="shared" si="5"/>
        <v>0</v>
      </c>
    </row>
    <row r="99" spans="1:29" ht="21.75" customHeight="1" x14ac:dyDescent="0.25">
      <c r="A99" s="13" t="s">
        <v>499</v>
      </c>
      <c r="B99" s="13" t="s">
        <v>31</v>
      </c>
      <c r="C99" s="13" t="s">
        <v>48</v>
      </c>
      <c r="D99" s="13" t="s">
        <v>33</v>
      </c>
      <c r="E99" s="18" t="s">
        <v>487</v>
      </c>
      <c r="F99" s="13" t="s">
        <v>35</v>
      </c>
      <c r="G99" s="13" t="s">
        <v>36</v>
      </c>
      <c r="H99" s="13" t="s">
        <v>500</v>
      </c>
      <c r="I99" s="13" t="s">
        <v>501</v>
      </c>
      <c r="J99" s="13" t="s">
        <v>93</v>
      </c>
      <c r="K99" s="34" t="s">
        <v>502</v>
      </c>
      <c r="L99" s="29" t="s">
        <v>503</v>
      </c>
      <c r="M99" s="13" t="s">
        <v>504</v>
      </c>
      <c r="N99" s="20" t="s">
        <v>505</v>
      </c>
      <c r="O99" s="20" t="s">
        <v>506</v>
      </c>
      <c r="P99" s="35" t="s">
        <v>45</v>
      </c>
      <c r="Q99" s="63" t="s">
        <v>46</v>
      </c>
      <c r="R99" s="63" t="s">
        <v>46</v>
      </c>
      <c r="S99" s="63" t="s">
        <v>46</v>
      </c>
      <c r="T99" s="63" t="s">
        <v>46</v>
      </c>
      <c r="U99" s="63" t="s">
        <v>46</v>
      </c>
      <c r="V99" s="63" t="s">
        <v>46</v>
      </c>
      <c r="W99" s="63" t="s">
        <v>46</v>
      </c>
      <c r="X99" s="63" t="s">
        <v>46</v>
      </c>
      <c r="Y99" s="63" t="s">
        <v>46</v>
      </c>
      <c r="Z99" s="63" t="s">
        <v>46</v>
      </c>
      <c r="AA99" s="63" t="s">
        <v>46</v>
      </c>
      <c r="AB99" s="63" t="s">
        <v>46</v>
      </c>
      <c r="AC99" s="63">
        <f t="shared" si="5"/>
        <v>0</v>
      </c>
    </row>
    <row r="100" spans="1:29" ht="34.5" customHeight="1" x14ac:dyDescent="0.25">
      <c r="A100" s="13" t="s">
        <v>499</v>
      </c>
      <c r="B100" s="13" t="s">
        <v>63</v>
      </c>
      <c r="C100" s="14" t="s">
        <v>86</v>
      </c>
      <c r="D100" s="13" t="s">
        <v>87</v>
      </c>
      <c r="E100" s="13" t="s">
        <v>88</v>
      </c>
      <c r="F100" s="13" t="s">
        <v>89</v>
      </c>
      <c r="G100" s="13" t="s">
        <v>90</v>
      </c>
      <c r="H100" s="13" t="s">
        <v>170</v>
      </c>
      <c r="I100" s="13" t="s">
        <v>501</v>
      </c>
      <c r="J100" s="13" t="s">
        <v>93</v>
      </c>
      <c r="K100" s="20" t="s">
        <v>507</v>
      </c>
      <c r="L100" s="20" t="s">
        <v>508</v>
      </c>
      <c r="M100" s="13" t="s">
        <v>509</v>
      </c>
      <c r="N100" s="20" t="s">
        <v>510</v>
      </c>
      <c r="O100" s="20" t="s">
        <v>511</v>
      </c>
      <c r="P100" s="21" t="s">
        <v>45</v>
      </c>
      <c r="Q100" s="63" t="s">
        <v>46</v>
      </c>
      <c r="R100" s="63" t="s">
        <v>46</v>
      </c>
      <c r="S100" s="63" t="s">
        <v>46</v>
      </c>
      <c r="T100" s="63" t="s">
        <v>46</v>
      </c>
      <c r="U100" s="63" t="s">
        <v>46</v>
      </c>
      <c r="V100" s="63" t="s">
        <v>46</v>
      </c>
      <c r="W100" s="63" t="s">
        <v>46</v>
      </c>
      <c r="X100" s="63" t="s">
        <v>46</v>
      </c>
      <c r="Y100" s="63" t="s">
        <v>46</v>
      </c>
      <c r="Z100" s="63" t="s">
        <v>46</v>
      </c>
      <c r="AA100" s="63" t="s">
        <v>46</v>
      </c>
      <c r="AB100" s="63" t="s">
        <v>46</v>
      </c>
      <c r="AC100" s="63">
        <f t="shared" si="5"/>
        <v>0</v>
      </c>
    </row>
    <row r="101" spans="1:29" ht="31.5" x14ac:dyDescent="0.25">
      <c r="A101" s="13" t="s">
        <v>499</v>
      </c>
      <c r="B101" s="13" t="s">
        <v>31</v>
      </c>
      <c r="C101" s="13" t="s">
        <v>48</v>
      </c>
      <c r="D101" s="13" t="s">
        <v>33</v>
      </c>
      <c r="E101" s="18" t="s">
        <v>487</v>
      </c>
      <c r="F101" s="13" t="s">
        <v>35</v>
      </c>
      <c r="G101" s="13" t="s">
        <v>36</v>
      </c>
      <c r="H101" s="13" t="s">
        <v>37</v>
      </c>
      <c r="I101" s="13" t="s">
        <v>38</v>
      </c>
      <c r="J101" s="13" t="s">
        <v>512</v>
      </c>
      <c r="K101" s="20" t="s">
        <v>513</v>
      </c>
      <c r="L101" s="20" t="s">
        <v>514</v>
      </c>
      <c r="M101" s="13" t="s">
        <v>515</v>
      </c>
      <c r="N101" s="20" t="s">
        <v>516</v>
      </c>
      <c r="O101" s="13" t="s">
        <v>517</v>
      </c>
      <c r="P101" s="21" t="s">
        <v>45</v>
      </c>
      <c r="Q101" s="63" t="s">
        <v>46</v>
      </c>
      <c r="R101" s="63" t="s">
        <v>46</v>
      </c>
      <c r="S101" s="63" t="s">
        <v>46</v>
      </c>
      <c r="T101" s="63" t="s">
        <v>46</v>
      </c>
      <c r="U101" s="63" t="s">
        <v>46</v>
      </c>
      <c r="V101" s="63" t="s">
        <v>46</v>
      </c>
      <c r="W101" s="63" t="s">
        <v>46</v>
      </c>
      <c r="X101" s="63" t="s">
        <v>46</v>
      </c>
      <c r="Y101" s="63" t="s">
        <v>46</v>
      </c>
      <c r="Z101" s="63" t="s">
        <v>46</v>
      </c>
      <c r="AA101" s="63" t="s">
        <v>46</v>
      </c>
      <c r="AB101" s="63" t="s">
        <v>46</v>
      </c>
      <c r="AC101" s="63">
        <f t="shared" si="5"/>
        <v>0</v>
      </c>
    </row>
    <row r="102" spans="1:29" ht="31.5" x14ac:dyDescent="0.25">
      <c r="A102" s="13" t="s">
        <v>499</v>
      </c>
      <c r="B102" s="13" t="s">
        <v>63</v>
      </c>
      <c r="C102" s="13" t="s">
        <v>64</v>
      </c>
      <c r="D102" s="13" t="s">
        <v>65</v>
      </c>
      <c r="E102" s="13" t="s">
        <v>66</v>
      </c>
      <c r="F102" s="13" t="s">
        <v>67</v>
      </c>
      <c r="G102" s="13" t="s">
        <v>68</v>
      </c>
      <c r="H102" s="13" t="s">
        <v>518</v>
      </c>
      <c r="I102" s="13" t="s">
        <v>69</v>
      </c>
      <c r="J102" s="13" t="s">
        <v>70</v>
      </c>
      <c r="K102" s="20" t="s">
        <v>519</v>
      </c>
      <c r="L102" s="20" t="s">
        <v>520</v>
      </c>
      <c r="M102" s="13" t="s">
        <v>521</v>
      </c>
      <c r="N102" s="20" t="s">
        <v>522</v>
      </c>
      <c r="O102" s="36" t="s">
        <v>523</v>
      </c>
      <c r="P102" s="21" t="s">
        <v>45</v>
      </c>
      <c r="Q102" s="63" t="s">
        <v>46</v>
      </c>
      <c r="R102" s="63" t="s">
        <v>46</v>
      </c>
      <c r="S102" s="63" t="s">
        <v>46</v>
      </c>
      <c r="T102" s="63" t="s">
        <v>46</v>
      </c>
      <c r="U102" s="63" t="s">
        <v>46</v>
      </c>
      <c r="V102" s="63" t="s">
        <v>46</v>
      </c>
      <c r="W102" s="63" t="s">
        <v>46</v>
      </c>
      <c r="X102" s="63" t="s">
        <v>46</v>
      </c>
      <c r="Y102" s="63" t="s">
        <v>46</v>
      </c>
      <c r="Z102" s="63" t="s">
        <v>46</v>
      </c>
      <c r="AA102" s="63" t="s">
        <v>46</v>
      </c>
      <c r="AB102" s="63" t="s">
        <v>46</v>
      </c>
      <c r="AC102" s="63">
        <f t="shared" si="5"/>
        <v>0</v>
      </c>
    </row>
    <row r="103" spans="1:29" ht="15.75" x14ac:dyDescent="0.25">
      <c r="A103" s="13" t="s">
        <v>499</v>
      </c>
      <c r="B103" s="13" t="s">
        <v>31</v>
      </c>
      <c r="C103" s="13" t="s">
        <v>32</v>
      </c>
      <c r="D103" s="13" t="s">
        <v>33</v>
      </c>
      <c r="E103" s="13" t="s">
        <v>138</v>
      </c>
      <c r="F103" s="13" t="s">
        <v>35</v>
      </c>
      <c r="G103" s="13" t="s">
        <v>36</v>
      </c>
      <c r="H103" s="13" t="s">
        <v>479</v>
      </c>
      <c r="I103" s="20" t="s">
        <v>480</v>
      </c>
      <c r="J103" s="13" t="s">
        <v>481</v>
      </c>
      <c r="K103" s="20" t="s">
        <v>524</v>
      </c>
      <c r="L103" s="20" t="s">
        <v>525</v>
      </c>
      <c r="M103" s="13" t="s">
        <v>526</v>
      </c>
      <c r="N103" s="20" t="s">
        <v>527</v>
      </c>
      <c r="O103" s="13" t="s">
        <v>528</v>
      </c>
      <c r="P103" s="21" t="s">
        <v>186</v>
      </c>
      <c r="Q103" s="63" t="s">
        <v>46</v>
      </c>
      <c r="R103" s="63" t="s">
        <v>46</v>
      </c>
      <c r="S103" s="63" t="s">
        <v>46</v>
      </c>
      <c r="T103" s="63" t="s">
        <v>46</v>
      </c>
      <c r="U103" s="63" t="s">
        <v>46</v>
      </c>
      <c r="V103" s="63" t="s">
        <v>46</v>
      </c>
      <c r="W103" s="63" t="s">
        <v>46</v>
      </c>
      <c r="X103" s="63" t="s">
        <v>46</v>
      </c>
      <c r="Y103" s="63" t="s">
        <v>46</v>
      </c>
      <c r="Z103" s="63" t="s">
        <v>46</v>
      </c>
      <c r="AA103" s="63" t="s">
        <v>46</v>
      </c>
      <c r="AB103" s="63" t="s">
        <v>46</v>
      </c>
      <c r="AC103" s="63">
        <f>SUM(Q103:AB103)/4</f>
        <v>0</v>
      </c>
    </row>
    <row r="104" spans="1:29" ht="15.75" x14ac:dyDescent="0.25">
      <c r="A104" s="13" t="s">
        <v>499</v>
      </c>
      <c r="B104" s="13" t="s">
        <v>31</v>
      </c>
      <c r="C104" s="13" t="s">
        <v>32</v>
      </c>
      <c r="D104" s="13" t="s">
        <v>33</v>
      </c>
      <c r="E104" s="13" t="s">
        <v>138</v>
      </c>
      <c r="F104" s="13" t="s">
        <v>529</v>
      </c>
      <c r="G104" s="13" t="s">
        <v>530</v>
      </c>
      <c r="H104" s="13" t="s">
        <v>479</v>
      </c>
      <c r="I104" s="20" t="s">
        <v>480</v>
      </c>
      <c r="J104" s="13" t="s">
        <v>481</v>
      </c>
      <c r="K104" s="20" t="s">
        <v>531</v>
      </c>
      <c r="L104" s="20" t="s">
        <v>532</v>
      </c>
      <c r="M104" s="13" t="s">
        <v>533</v>
      </c>
      <c r="N104" s="20" t="s">
        <v>534</v>
      </c>
      <c r="O104" s="13" t="s">
        <v>535</v>
      </c>
      <c r="P104" s="21" t="s">
        <v>186</v>
      </c>
      <c r="Q104" s="63" t="s">
        <v>46</v>
      </c>
      <c r="R104" s="63" t="s">
        <v>46</v>
      </c>
      <c r="S104" s="63" t="s">
        <v>46</v>
      </c>
      <c r="T104" s="63" t="s">
        <v>46</v>
      </c>
      <c r="U104" s="63" t="s">
        <v>46</v>
      </c>
      <c r="V104" s="63" t="s">
        <v>46</v>
      </c>
      <c r="W104" s="63" t="s">
        <v>46</v>
      </c>
      <c r="X104" s="63" t="s">
        <v>46</v>
      </c>
      <c r="Y104" s="63" t="s">
        <v>46</v>
      </c>
      <c r="Z104" s="63" t="s">
        <v>46</v>
      </c>
      <c r="AA104" s="63" t="s">
        <v>46</v>
      </c>
      <c r="AB104" s="63" t="s">
        <v>46</v>
      </c>
      <c r="AC104" s="63">
        <f>SUM(Q104:AB104)/4</f>
        <v>0</v>
      </c>
    </row>
    <row r="105" spans="1:29" ht="36" customHeight="1" x14ac:dyDescent="0.25">
      <c r="A105" s="13" t="s">
        <v>499</v>
      </c>
      <c r="B105" s="13" t="s">
        <v>31</v>
      </c>
      <c r="C105" s="13" t="s">
        <v>32</v>
      </c>
      <c r="D105" s="13" t="s">
        <v>33</v>
      </c>
      <c r="E105" s="13" t="s">
        <v>138</v>
      </c>
      <c r="F105" s="13" t="s">
        <v>529</v>
      </c>
      <c r="G105" s="13" t="s">
        <v>530</v>
      </c>
      <c r="H105" s="13" t="s">
        <v>479</v>
      </c>
      <c r="I105" s="20" t="s">
        <v>480</v>
      </c>
      <c r="J105" s="13" t="s">
        <v>481</v>
      </c>
      <c r="K105" s="20" t="s">
        <v>536</v>
      </c>
      <c r="L105" s="20" t="s">
        <v>537</v>
      </c>
      <c r="M105" s="13" t="s">
        <v>538</v>
      </c>
      <c r="N105" s="20" t="s">
        <v>539</v>
      </c>
      <c r="O105" s="20" t="s">
        <v>540</v>
      </c>
      <c r="P105" s="21" t="s">
        <v>541</v>
      </c>
      <c r="Q105" s="63" t="s">
        <v>46</v>
      </c>
      <c r="R105" s="63" t="s">
        <v>46</v>
      </c>
      <c r="S105" s="63" t="s">
        <v>46</v>
      </c>
      <c r="T105" s="63" t="s">
        <v>46</v>
      </c>
      <c r="U105" s="63" t="s">
        <v>46</v>
      </c>
      <c r="V105" s="63" t="s">
        <v>46</v>
      </c>
      <c r="W105" s="63" t="s">
        <v>46</v>
      </c>
      <c r="X105" s="63" t="s">
        <v>46</v>
      </c>
      <c r="Y105" s="63" t="s">
        <v>46</v>
      </c>
      <c r="Z105" s="63" t="s">
        <v>46</v>
      </c>
      <c r="AA105" s="63" t="s">
        <v>46</v>
      </c>
      <c r="AB105" s="63" t="s">
        <v>46</v>
      </c>
      <c r="AC105" s="63">
        <f>SUM(Q105:AB105)/3</f>
        <v>0</v>
      </c>
    </row>
    <row r="106" spans="1:29" ht="20.25" customHeight="1" x14ac:dyDescent="0.25">
      <c r="A106" s="13" t="s">
        <v>499</v>
      </c>
      <c r="B106" s="13" t="s">
        <v>31</v>
      </c>
      <c r="C106" s="13" t="s">
        <v>32</v>
      </c>
      <c r="D106" s="13" t="s">
        <v>33</v>
      </c>
      <c r="E106" s="13" t="s">
        <v>138</v>
      </c>
      <c r="F106" s="13" t="s">
        <v>139</v>
      </c>
      <c r="G106" s="13" t="s">
        <v>140</v>
      </c>
      <c r="H106" s="13" t="s">
        <v>479</v>
      </c>
      <c r="I106" s="13" t="s">
        <v>142</v>
      </c>
      <c r="J106" s="13" t="s">
        <v>143</v>
      </c>
      <c r="K106" s="20" t="s">
        <v>542</v>
      </c>
      <c r="L106" s="20" t="s">
        <v>543</v>
      </c>
      <c r="M106" s="13" t="s">
        <v>544</v>
      </c>
      <c r="N106" s="20" t="s">
        <v>545</v>
      </c>
      <c r="O106" s="20" t="s">
        <v>540</v>
      </c>
      <c r="P106" s="21" t="s">
        <v>147</v>
      </c>
      <c r="Q106" s="63" t="s">
        <v>46</v>
      </c>
      <c r="R106" s="63" t="s">
        <v>46</v>
      </c>
      <c r="S106" s="63" t="s">
        <v>46</v>
      </c>
      <c r="T106" s="63" t="s">
        <v>46</v>
      </c>
      <c r="U106" s="63" t="s">
        <v>46</v>
      </c>
      <c r="V106" s="63" t="s">
        <v>46</v>
      </c>
      <c r="W106" s="63" t="s">
        <v>46</v>
      </c>
      <c r="X106" s="63" t="s">
        <v>46</v>
      </c>
      <c r="Y106" s="63" t="s">
        <v>46</v>
      </c>
      <c r="Z106" s="63" t="s">
        <v>46</v>
      </c>
      <c r="AA106" s="63" t="s">
        <v>46</v>
      </c>
      <c r="AB106" s="63" t="s">
        <v>46</v>
      </c>
      <c r="AC106" s="63" t="e">
        <f>AVERAGE(Q106:AB106)</f>
        <v>#DIV/0!</v>
      </c>
    </row>
    <row r="107" spans="1:29" ht="31.5" x14ac:dyDescent="0.25">
      <c r="A107" s="13" t="s">
        <v>499</v>
      </c>
      <c r="B107" s="18" t="s">
        <v>31</v>
      </c>
      <c r="C107" s="13" t="s">
        <v>32</v>
      </c>
      <c r="D107" s="13" t="s">
        <v>33</v>
      </c>
      <c r="E107" s="13" t="s">
        <v>138</v>
      </c>
      <c r="F107" s="13" t="s">
        <v>529</v>
      </c>
      <c r="G107" s="13" t="s">
        <v>530</v>
      </c>
      <c r="H107" s="21" t="s">
        <v>479</v>
      </c>
      <c r="I107" s="20" t="s">
        <v>480</v>
      </c>
      <c r="J107" s="13" t="s">
        <v>481</v>
      </c>
      <c r="K107" s="20" t="s">
        <v>546</v>
      </c>
      <c r="L107" s="20" t="s">
        <v>547</v>
      </c>
      <c r="M107" s="13" t="s">
        <v>548</v>
      </c>
      <c r="N107" s="20" t="s">
        <v>549</v>
      </c>
      <c r="O107" s="37" t="s">
        <v>535</v>
      </c>
      <c r="P107" s="21" t="s">
        <v>186</v>
      </c>
      <c r="Q107" s="63" t="s">
        <v>46</v>
      </c>
      <c r="R107" s="63" t="s">
        <v>46</v>
      </c>
      <c r="S107" s="63" t="s">
        <v>46</v>
      </c>
      <c r="T107" s="63" t="s">
        <v>46</v>
      </c>
      <c r="U107" s="63" t="s">
        <v>46</v>
      </c>
      <c r="V107" s="63" t="s">
        <v>46</v>
      </c>
      <c r="W107" s="63" t="s">
        <v>46</v>
      </c>
      <c r="X107" s="63" t="s">
        <v>46</v>
      </c>
      <c r="Y107" s="63" t="s">
        <v>46</v>
      </c>
      <c r="Z107" s="63" t="s">
        <v>46</v>
      </c>
      <c r="AA107" s="63" t="s">
        <v>46</v>
      </c>
      <c r="AB107" s="63" t="s">
        <v>46</v>
      </c>
      <c r="AC107" s="63">
        <f>SUM(Q107:AB107)/4</f>
        <v>0</v>
      </c>
    </row>
    <row r="108" spans="1:29" ht="31.5" x14ac:dyDescent="0.25">
      <c r="A108" s="13" t="s">
        <v>388</v>
      </c>
      <c r="B108" s="18" t="s">
        <v>31</v>
      </c>
      <c r="C108" s="13" t="s">
        <v>32</v>
      </c>
      <c r="D108" s="38" t="s">
        <v>33</v>
      </c>
      <c r="E108" s="13" t="s">
        <v>138</v>
      </c>
      <c r="F108" s="13" t="s">
        <v>35</v>
      </c>
      <c r="G108" s="13" t="s">
        <v>36</v>
      </c>
      <c r="H108" s="21" t="s">
        <v>550</v>
      </c>
      <c r="I108" s="13" t="s">
        <v>142</v>
      </c>
      <c r="J108" s="13" t="s">
        <v>551</v>
      </c>
      <c r="K108" s="20" t="s">
        <v>552</v>
      </c>
      <c r="L108" s="20" t="s">
        <v>553</v>
      </c>
      <c r="M108" s="13" t="s">
        <v>554</v>
      </c>
      <c r="N108" s="20" t="s">
        <v>555</v>
      </c>
      <c r="O108" s="37" t="s">
        <v>535</v>
      </c>
      <c r="P108" s="21" t="s">
        <v>253</v>
      </c>
      <c r="Q108" s="63" t="s">
        <v>46</v>
      </c>
      <c r="R108" s="63" t="s">
        <v>46</v>
      </c>
      <c r="S108" s="63" t="s">
        <v>46</v>
      </c>
      <c r="T108" s="63" t="s">
        <v>46</v>
      </c>
      <c r="U108" s="63" t="s">
        <v>46</v>
      </c>
      <c r="V108" s="63" t="s">
        <v>46</v>
      </c>
      <c r="W108" s="63" t="s">
        <v>46</v>
      </c>
      <c r="X108" s="63" t="s">
        <v>46</v>
      </c>
      <c r="Y108" s="63" t="s">
        <v>46</v>
      </c>
      <c r="Z108" s="63" t="s">
        <v>46</v>
      </c>
      <c r="AA108" s="63" t="s">
        <v>46</v>
      </c>
      <c r="AB108" s="63" t="s">
        <v>46</v>
      </c>
      <c r="AC108" s="63">
        <f>SUM(Q108:AB108)/2</f>
        <v>0</v>
      </c>
    </row>
    <row r="109" spans="1:29" ht="42" customHeight="1" x14ac:dyDescent="0.25">
      <c r="A109" s="39" t="s">
        <v>556</v>
      </c>
      <c r="B109" s="13" t="s">
        <v>31</v>
      </c>
      <c r="C109" s="24" t="s">
        <v>32</v>
      </c>
      <c r="D109" s="40" t="s">
        <v>33</v>
      </c>
      <c r="E109" s="18" t="s">
        <v>487</v>
      </c>
      <c r="F109" s="13" t="s">
        <v>35</v>
      </c>
      <c r="G109" s="13" t="s">
        <v>36</v>
      </c>
      <c r="H109" s="13" t="s">
        <v>500</v>
      </c>
      <c r="I109" s="39" t="s">
        <v>557</v>
      </c>
      <c r="J109" s="39" t="s">
        <v>558</v>
      </c>
      <c r="K109" s="41" t="s">
        <v>559</v>
      </c>
      <c r="L109" s="41" t="s">
        <v>560</v>
      </c>
      <c r="M109" s="41" t="s">
        <v>561</v>
      </c>
      <c r="N109" s="41" t="s">
        <v>562</v>
      </c>
      <c r="O109" s="20" t="s">
        <v>563</v>
      </c>
      <c r="P109" s="28" t="s">
        <v>45</v>
      </c>
      <c r="Q109" s="63" t="s">
        <v>46</v>
      </c>
      <c r="R109" s="63" t="s">
        <v>46</v>
      </c>
      <c r="S109" s="63" t="s">
        <v>46</v>
      </c>
      <c r="T109" s="63" t="s">
        <v>46</v>
      </c>
      <c r="U109" s="63" t="s">
        <v>46</v>
      </c>
      <c r="V109" s="63" t="s">
        <v>46</v>
      </c>
      <c r="W109" s="63" t="s">
        <v>46</v>
      </c>
      <c r="X109" s="63" t="s">
        <v>46</v>
      </c>
      <c r="Y109" s="63" t="s">
        <v>46</v>
      </c>
      <c r="Z109" s="63" t="s">
        <v>46</v>
      </c>
      <c r="AA109" s="63" t="s">
        <v>46</v>
      </c>
      <c r="AB109" s="63" t="s">
        <v>46</v>
      </c>
      <c r="AC109" s="63">
        <f>SUM(P109:AB109)/12</f>
        <v>0</v>
      </c>
    </row>
    <row r="110" spans="1:29" ht="24.75" customHeight="1" x14ac:dyDescent="0.25">
      <c r="A110" s="13" t="s">
        <v>564</v>
      </c>
      <c r="B110" s="18" t="s">
        <v>31</v>
      </c>
      <c r="C110" s="13" t="s">
        <v>32</v>
      </c>
      <c r="D110" s="13" t="s">
        <v>33</v>
      </c>
      <c r="E110" s="13" t="s">
        <v>487</v>
      </c>
      <c r="F110" s="13" t="s">
        <v>35</v>
      </c>
      <c r="G110" s="13" t="s">
        <v>36</v>
      </c>
      <c r="H110" s="21" t="s">
        <v>500</v>
      </c>
      <c r="I110" s="13" t="s">
        <v>38</v>
      </c>
      <c r="J110" s="13" t="s">
        <v>93</v>
      </c>
      <c r="K110" s="20" t="s">
        <v>565</v>
      </c>
      <c r="L110" s="20" t="s">
        <v>566</v>
      </c>
      <c r="M110" s="13" t="s">
        <v>567</v>
      </c>
      <c r="N110" s="20" t="s">
        <v>568</v>
      </c>
      <c r="O110" s="42" t="s">
        <v>569</v>
      </c>
      <c r="P110" s="21" t="s">
        <v>45</v>
      </c>
      <c r="Q110" s="63" t="s">
        <v>46</v>
      </c>
      <c r="R110" s="63" t="s">
        <v>46</v>
      </c>
      <c r="S110" s="63" t="s">
        <v>46</v>
      </c>
      <c r="T110" s="63" t="s">
        <v>46</v>
      </c>
      <c r="U110" s="63" t="s">
        <v>46</v>
      </c>
      <c r="V110" s="63" t="s">
        <v>46</v>
      </c>
      <c r="W110" s="63" t="s">
        <v>46</v>
      </c>
      <c r="X110" s="63" t="s">
        <v>46</v>
      </c>
      <c r="Y110" s="63" t="s">
        <v>46</v>
      </c>
      <c r="Z110" s="63" t="s">
        <v>46</v>
      </c>
      <c r="AA110" s="63" t="s">
        <v>46</v>
      </c>
      <c r="AB110" s="63" t="s">
        <v>46</v>
      </c>
      <c r="AC110" s="63">
        <f t="shared" ref="AC110:AC118" si="6">SUM(P110:AB110)/12</f>
        <v>0</v>
      </c>
    </row>
    <row r="111" spans="1:29" ht="34.5" customHeight="1" x14ac:dyDescent="0.25">
      <c r="A111" s="13" t="s">
        <v>564</v>
      </c>
      <c r="B111" s="18" t="s">
        <v>31</v>
      </c>
      <c r="C111" s="13" t="s">
        <v>32</v>
      </c>
      <c r="D111" s="13" t="s">
        <v>33</v>
      </c>
      <c r="E111" s="13" t="s">
        <v>487</v>
      </c>
      <c r="F111" s="13" t="s">
        <v>35</v>
      </c>
      <c r="G111" s="13" t="s">
        <v>36</v>
      </c>
      <c r="H111" s="21" t="s">
        <v>500</v>
      </c>
      <c r="I111" s="13" t="s">
        <v>38</v>
      </c>
      <c r="J111" s="13" t="s">
        <v>57</v>
      </c>
      <c r="K111" s="20" t="s">
        <v>570</v>
      </c>
      <c r="L111" s="20" t="s">
        <v>566</v>
      </c>
      <c r="M111" s="13" t="s">
        <v>571</v>
      </c>
      <c r="N111" s="20" t="s">
        <v>572</v>
      </c>
      <c r="O111" s="42" t="s">
        <v>569</v>
      </c>
      <c r="P111" s="21" t="s">
        <v>45</v>
      </c>
      <c r="Q111" s="63" t="s">
        <v>46</v>
      </c>
      <c r="R111" s="63" t="s">
        <v>46</v>
      </c>
      <c r="S111" s="63" t="s">
        <v>46</v>
      </c>
      <c r="T111" s="63" t="s">
        <v>46</v>
      </c>
      <c r="U111" s="63" t="s">
        <v>46</v>
      </c>
      <c r="V111" s="63" t="s">
        <v>46</v>
      </c>
      <c r="W111" s="63" t="s">
        <v>46</v>
      </c>
      <c r="X111" s="63" t="s">
        <v>46</v>
      </c>
      <c r="Y111" s="63" t="s">
        <v>46</v>
      </c>
      <c r="Z111" s="63" t="s">
        <v>46</v>
      </c>
      <c r="AA111" s="63" t="s">
        <v>46</v>
      </c>
      <c r="AB111" s="63" t="s">
        <v>46</v>
      </c>
      <c r="AC111" s="63">
        <f t="shared" si="6"/>
        <v>0</v>
      </c>
    </row>
    <row r="112" spans="1:29" ht="54" customHeight="1" x14ac:dyDescent="0.25">
      <c r="A112" s="13" t="s">
        <v>564</v>
      </c>
      <c r="B112" s="18" t="s">
        <v>31</v>
      </c>
      <c r="C112" s="13" t="s">
        <v>32</v>
      </c>
      <c r="D112" s="13" t="s">
        <v>33</v>
      </c>
      <c r="E112" s="13" t="s">
        <v>487</v>
      </c>
      <c r="F112" s="13" t="s">
        <v>35</v>
      </c>
      <c r="G112" s="13" t="s">
        <v>36</v>
      </c>
      <c r="H112" s="21" t="s">
        <v>573</v>
      </c>
      <c r="I112" s="13" t="s">
        <v>38</v>
      </c>
      <c r="J112" s="13" t="s">
        <v>574</v>
      </c>
      <c r="K112" s="20" t="s">
        <v>575</v>
      </c>
      <c r="L112" s="20" t="s">
        <v>576</v>
      </c>
      <c r="M112" s="13" t="s">
        <v>577</v>
      </c>
      <c r="N112" s="20" t="s">
        <v>578</v>
      </c>
      <c r="O112" s="42" t="s">
        <v>579</v>
      </c>
      <c r="P112" s="21" t="s">
        <v>45</v>
      </c>
      <c r="Q112" s="63" t="s">
        <v>46</v>
      </c>
      <c r="R112" s="63" t="s">
        <v>46</v>
      </c>
      <c r="S112" s="63" t="s">
        <v>46</v>
      </c>
      <c r="T112" s="63" t="s">
        <v>46</v>
      </c>
      <c r="U112" s="63" t="s">
        <v>46</v>
      </c>
      <c r="V112" s="63" t="s">
        <v>46</v>
      </c>
      <c r="W112" s="63" t="s">
        <v>46</v>
      </c>
      <c r="X112" s="63" t="s">
        <v>46</v>
      </c>
      <c r="Y112" s="63" t="s">
        <v>46</v>
      </c>
      <c r="Z112" s="63" t="s">
        <v>46</v>
      </c>
      <c r="AA112" s="63" t="s">
        <v>46</v>
      </c>
      <c r="AB112" s="63" t="s">
        <v>46</v>
      </c>
      <c r="AC112" s="63">
        <f t="shared" si="6"/>
        <v>0</v>
      </c>
    </row>
    <row r="113" spans="1:29" ht="31.5" x14ac:dyDescent="0.25">
      <c r="A113" s="13" t="s">
        <v>564</v>
      </c>
      <c r="B113" s="18" t="s">
        <v>63</v>
      </c>
      <c r="C113" s="13" t="s">
        <v>64</v>
      </c>
      <c r="D113" s="13" t="s">
        <v>65</v>
      </c>
      <c r="E113" s="13" t="s">
        <v>66</v>
      </c>
      <c r="F113" s="13" t="s">
        <v>67</v>
      </c>
      <c r="G113" s="13" t="s">
        <v>68</v>
      </c>
      <c r="H113" s="21" t="s">
        <v>518</v>
      </c>
      <c r="I113" s="13" t="s">
        <v>69</v>
      </c>
      <c r="J113" s="13" t="s">
        <v>70</v>
      </c>
      <c r="K113" s="20" t="s">
        <v>580</v>
      </c>
      <c r="L113" s="20" t="s">
        <v>581</v>
      </c>
      <c r="M113" s="13" t="s">
        <v>582</v>
      </c>
      <c r="N113" s="20" t="s">
        <v>583</v>
      </c>
      <c r="O113" s="37" t="s">
        <v>535</v>
      </c>
      <c r="P113" s="21" t="s">
        <v>45</v>
      </c>
      <c r="Q113" s="63" t="s">
        <v>46</v>
      </c>
      <c r="R113" s="63" t="s">
        <v>46</v>
      </c>
      <c r="S113" s="63" t="s">
        <v>46</v>
      </c>
      <c r="T113" s="63" t="s">
        <v>46</v>
      </c>
      <c r="U113" s="63" t="s">
        <v>46</v>
      </c>
      <c r="V113" s="63" t="s">
        <v>46</v>
      </c>
      <c r="W113" s="63" t="s">
        <v>46</v>
      </c>
      <c r="X113" s="63" t="s">
        <v>46</v>
      </c>
      <c r="Y113" s="63" t="s">
        <v>46</v>
      </c>
      <c r="Z113" s="63" t="s">
        <v>46</v>
      </c>
      <c r="AA113" s="63" t="s">
        <v>46</v>
      </c>
      <c r="AB113" s="63" t="s">
        <v>46</v>
      </c>
      <c r="AC113" s="63">
        <f t="shared" si="6"/>
        <v>0</v>
      </c>
    </row>
    <row r="114" spans="1:29" ht="31.5" x14ac:dyDescent="0.25">
      <c r="A114" s="13" t="s">
        <v>564</v>
      </c>
      <c r="B114" s="18" t="s">
        <v>63</v>
      </c>
      <c r="C114" s="13" t="s">
        <v>64</v>
      </c>
      <c r="D114" s="13" t="s">
        <v>65</v>
      </c>
      <c r="E114" s="13" t="s">
        <v>66</v>
      </c>
      <c r="F114" s="13" t="s">
        <v>67</v>
      </c>
      <c r="G114" s="13" t="s">
        <v>68</v>
      </c>
      <c r="H114" s="21" t="s">
        <v>518</v>
      </c>
      <c r="I114" s="13" t="s">
        <v>69</v>
      </c>
      <c r="J114" s="13" t="s">
        <v>70</v>
      </c>
      <c r="K114" s="20" t="s">
        <v>584</v>
      </c>
      <c r="L114" s="20" t="s">
        <v>585</v>
      </c>
      <c r="M114" s="13" t="s">
        <v>582</v>
      </c>
      <c r="N114" s="20" t="s">
        <v>583</v>
      </c>
      <c r="O114" s="37" t="s">
        <v>535</v>
      </c>
      <c r="P114" s="21" t="s">
        <v>45</v>
      </c>
      <c r="Q114" s="63" t="s">
        <v>46</v>
      </c>
      <c r="R114" s="63" t="s">
        <v>46</v>
      </c>
      <c r="S114" s="63" t="s">
        <v>46</v>
      </c>
      <c r="T114" s="63" t="s">
        <v>46</v>
      </c>
      <c r="U114" s="63" t="s">
        <v>46</v>
      </c>
      <c r="V114" s="63" t="s">
        <v>46</v>
      </c>
      <c r="W114" s="63" t="s">
        <v>46</v>
      </c>
      <c r="X114" s="63" t="s">
        <v>46</v>
      </c>
      <c r="Y114" s="63" t="s">
        <v>46</v>
      </c>
      <c r="Z114" s="63" t="s">
        <v>46</v>
      </c>
      <c r="AA114" s="63" t="s">
        <v>46</v>
      </c>
      <c r="AB114" s="63" t="s">
        <v>46</v>
      </c>
      <c r="AC114" s="63">
        <f t="shared" si="6"/>
        <v>0</v>
      </c>
    </row>
    <row r="115" spans="1:29" ht="31.5" x14ac:dyDescent="0.25">
      <c r="A115" s="13" t="s">
        <v>564</v>
      </c>
      <c r="B115" s="18" t="s">
        <v>63</v>
      </c>
      <c r="C115" s="13" t="s">
        <v>64</v>
      </c>
      <c r="D115" s="13" t="s">
        <v>65</v>
      </c>
      <c r="E115" s="13" t="s">
        <v>66</v>
      </c>
      <c r="F115" s="13" t="s">
        <v>67</v>
      </c>
      <c r="G115" s="13" t="s">
        <v>68</v>
      </c>
      <c r="H115" s="21" t="s">
        <v>518</v>
      </c>
      <c r="I115" s="13" t="s">
        <v>69</v>
      </c>
      <c r="J115" s="13" t="s">
        <v>70</v>
      </c>
      <c r="K115" s="20" t="s">
        <v>586</v>
      </c>
      <c r="L115" s="20" t="s">
        <v>587</v>
      </c>
      <c r="M115" s="13" t="s">
        <v>582</v>
      </c>
      <c r="N115" s="20" t="s">
        <v>583</v>
      </c>
      <c r="O115" s="37" t="s">
        <v>535</v>
      </c>
      <c r="P115" s="21" t="s">
        <v>45</v>
      </c>
      <c r="Q115" s="63" t="s">
        <v>46</v>
      </c>
      <c r="R115" s="63" t="s">
        <v>46</v>
      </c>
      <c r="S115" s="63" t="s">
        <v>46</v>
      </c>
      <c r="T115" s="63" t="s">
        <v>46</v>
      </c>
      <c r="U115" s="63" t="s">
        <v>46</v>
      </c>
      <c r="V115" s="63" t="s">
        <v>46</v>
      </c>
      <c r="W115" s="63" t="s">
        <v>46</v>
      </c>
      <c r="X115" s="63" t="s">
        <v>46</v>
      </c>
      <c r="Y115" s="63" t="s">
        <v>46</v>
      </c>
      <c r="Z115" s="63" t="s">
        <v>46</v>
      </c>
      <c r="AA115" s="63" t="s">
        <v>46</v>
      </c>
      <c r="AB115" s="63" t="s">
        <v>46</v>
      </c>
      <c r="AC115" s="63">
        <f t="shared" si="6"/>
        <v>0</v>
      </c>
    </row>
    <row r="116" spans="1:29" ht="31.5" x14ac:dyDescent="0.25">
      <c r="A116" s="13" t="s">
        <v>564</v>
      </c>
      <c r="B116" s="18" t="s">
        <v>63</v>
      </c>
      <c r="C116" s="13" t="s">
        <v>64</v>
      </c>
      <c r="D116" s="13" t="s">
        <v>65</v>
      </c>
      <c r="E116" s="13" t="s">
        <v>66</v>
      </c>
      <c r="F116" s="13" t="s">
        <v>67</v>
      </c>
      <c r="G116" s="13" t="s">
        <v>68</v>
      </c>
      <c r="H116" s="21" t="s">
        <v>518</v>
      </c>
      <c r="I116" s="13" t="s">
        <v>69</v>
      </c>
      <c r="J116" s="13" t="s">
        <v>70</v>
      </c>
      <c r="K116" s="20" t="s">
        <v>588</v>
      </c>
      <c r="L116" s="20" t="s">
        <v>589</v>
      </c>
      <c r="M116" s="13" t="s">
        <v>582</v>
      </c>
      <c r="N116" s="20" t="s">
        <v>583</v>
      </c>
      <c r="O116" s="37" t="s">
        <v>535</v>
      </c>
      <c r="P116" s="21" t="s">
        <v>45</v>
      </c>
      <c r="Q116" s="63" t="s">
        <v>46</v>
      </c>
      <c r="R116" s="63" t="s">
        <v>46</v>
      </c>
      <c r="S116" s="63" t="s">
        <v>46</v>
      </c>
      <c r="T116" s="63" t="s">
        <v>46</v>
      </c>
      <c r="U116" s="63" t="s">
        <v>46</v>
      </c>
      <c r="V116" s="63" t="s">
        <v>46</v>
      </c>
      <c r="W116" s="63" t="s">
        <v>46</v>
      </c>
      <c r="X116" s="63" t="s">
        <v>46</v>
      </c>
      <c r="Y116" s="63" t="s">
        <v>46</v>
      </c>
      <c r="Z116" s="63" t="s">
        <v>46</v>
      </c>
      <c r="AA116" s="63" t="s">
        <v>46</v>
      </c>
      <c r="AB116" s="63" t="s">
        <v>46</v>
      </c>
      <c r="AC116" s="63">
        <f t="shared" si="6"/>
        <v>0</v>
      </c>
    </row>
    <row r="117" spans="1:29" ht="22.5" customHeight="1" x14ac:dyDescent="0.25">
      <c r="A117" s="13" t="s">
        <v>564</v>
      </c>
      <c r="B117" s="18" t="s">
        <v>63</v>
      </c>
      <c r="C117" s="14" t="s">
        <v>86</v>
      </c>
      <c r="D117" s="13" t="s">
        <v>87</v>
      </c>
      <c r="E117" s="13" t="s">
        <v>88</v>
      </c>
      <c r="F117" s="13" t="s">
        <v>89</v>
      </c>
      <c r="G117" s="13" t="s">
        <v>90</v>
      </c>
      <c r="H117" s="21" t="s">
        <v>170</v>
      </c>
      <c r="I117" s="13" t="s">
        <v>501</v>
      </c>
      <c r="J117" s="13" t="s">
        <v>93</v>
      </c>
      <c r="K117" s="20" t="s">
        <v>590</v>
      </c>
      <c r="L117" s="20" t="s">
        <v>591</v>
      </c>
      <c r="M117" s="13" t="s">
        <v>592</v>
      </c>
      <c r="N117" s="20" t="s">
        <v>593</v>
      </c>
      <c r="O117" s="42" t="s">
        <v>594</v>
      </c>
      <c r="P117" s="21" t="s">
        <v>45</v>
      </c>
      <c r="Q117" s="63" t="s">
        <v>46</v>
      </c>
      <c r="R117" s="63" t="s">
        <v>46</v>
      </c>
      <c r="S117" s="63" t="s">
        <v>46</v>
      </c>
      <c r="T117" s="63" t="s">
        <v>46</v>
      </c>
      <c r="U117" s="63" t="s">
        <v>46</v>
      </c>
      <c r="V117" s="63" t="s">
        <v>46</v>
      </c>
      <c r="W117" s="63" t="s">
        <v>46</v>
      </c>
      <c r="X117" s="63" t="s">
        <v>46</v>
      </c>
      <c r="Y117" s="63" t="s">
        <v>46</v>
      </c>
      <c r="Z117" s="63" t="s">
        <v>46</v>
      </c>
      <c r="AA117" s="63" t="s">
        <v>46</v>
      </c>
      <c r="AB117" s="63" t="s">
        <v>46</v>
      </c>
      <c r="AC117" s="63">
        <f t="shared" si="6"/>
        <v>0</v>
      </c>
    </row>
    <row r="118" spans="1:29" ht="25.5" customHeight="1" x14ac:dyDescent="0.25">
      <c r="A118" s="13" t="s">
        <v>564</v>
      </c>
      <c r="B118" s="18" t="s">
        <v>31</v>
      </c>
      <c r="C118" s="13" t="s">
        <v>32</v>
      </c>
      <c r="D118" s="13" t="s">
        <v>33</v>
      </c>
      <c r="E118" s="13" t="s">
        <v>138</v>
      </c>
      <c r="F118" s="13" t="s">
        <v>529</v>
      </c>
      <c r="G118" s="13" t="s">
        <v>530</v>
      </c>
      <c r="H118" s="21" t="s">
        <v>479</v>
      </c>
      <c r="I118" s="20" t="s">
        <v>480</v>
      </c>
      <c r="J118" s="13" t="s">
        <v>481</v>
      </c>
      <c r="K118" s="20" t="s">
        <v>595</v>
      </c>
      <c r="L118" s="20" t="s">
        <v>596</v>
      </c>
      <c r="M118" s="20" t="s">
        <v>597</v>
      </c>
      <c r="N118" s="20" t="s">
        <v>598</v>
      </c>
      <c r="O118" s="37" t="s">
        <v>599</v>
      </c>
      <c r="P118" s="21" t="s">
        <v>45</v>
      </c>
      <c r="Q118" s="63" t="s">
        <v>46</v>
      </c>
      <c r="R118" s="63" t="s">
        <v>46</v>
      </c>
      <c r="S118" s="63" t="s">
        <v>46</v>
      </c>
      <c r="T118" s="63" t="s">
        <v>46</v>
      </c>
      <c r="U118" s="63" t="s">
        <v>46</v>
      </c>
      <c r="V118" s="63" t="s">
        <v>46</v>
      </c>
      <c r="W118" s="63" t="s">
        <v>46</v>
      </c>
      <c r="X118" s="63" t="s">
        <v>46</v>
      </c>
      <c r="Y118" s="63" t="s">
        <v>46</v>
      </c>
      <c r="Z118" s="63" t="s">
        <v>46</v>
      </c>
      <c r="AA118" s="63" t="s">
        <v>46</v>
      </c>
      <c r="AB118" s="63" t="s">
        <v>46</v>
      </c>
      <c r="AC118" s="63">
        <f t="shared" si="6"/>
        <v>0</v>
      </c>
    </row>
    <row r="119" spans="1:29" ht="15.75" x14ac:dyDescent="0.25">
      <c r="A119" s="13" t="s">
        <v>564</v>
      </c>
      <c r="B119" s="18" t="s">
        <v>31</v>
      </c>
      <c r="C119" s="13" t="s">
        <v>32</v>
      </c>
      <c r="D119" s="13" t="s">
        <v>33</v>
      </c>
      <c r="E119" s="13"/>
      <c r="F119" s="13" t="s">
        <v>139</v>
      </c>
      <c r="G119" s="13" t="s">
        <v>140</v>
      </c>
      <c r="H119" s="21"/>
      <c r="I119" s="13" t="s">
        <v>142</v>
      </c>
      <c r="J119" s="13" t="s">
        <v>143</v>
      </c>
      <c r="K119" s="20" t="s">
        <v>600</v>
      </c>
      <c r="L119" s="20" t="s">
        <v>600</v>
      </c>
      <c r="M119" s="20" t="s">
        <v>447</v>
      </c>
      <c r="N119" s="20" t="s">
        <v>448</v>
      </c>
      <c r="O119" s="37"/>
      <c r="P119" s="21" t="s">
        <v>147</v>
      </c>
      <c r="Q119" s="63" t="s">
        <v>46</v>
      </c>
      <c r="R119" s="63" t="s">
        <v>46</v>
      </c>
      <c r="S119" s="63" t="s">
        <v>46</v>
      </c>
      <c r="T119" s="63" t="s">
        <v>46</v>
      </c>
      <c r="U119" s="63" t="s">
        <v>46</v>
      </c>
      <c r="V119" s="63" t="s">
        <v>46</v>
      </c>
      <c r="W119" s="63" t="s">
        <v>46</v>
      </c>
      <c r="X119" s="63" t="s">
        <v>46</v>
      </c>
      <c r="Y119" s="63" t="s">
        <v>46</v>
      </c>
      <c r="Z119" s="63" t="s">
        <v>46</v>
      </c>
      <c r="AA119" s="63" t="s">
        <v>46</v>
      </c>
      <c r="AB119" s="63" t="s">
        <v>46</v>
      </c>
      <c r="AC119" s="63" t="e">
        <f>AVERAGE(Q119:AB119)</f>
        <v>#DIV/0!</v>
      </c>
    </row>
    <row r="120" spans="1:29" ht="31.5" x14ac:dyDescent="0.25">
      <c r="A120" s="13" t="s">
        <v>601</v>
      </c>
      <c r="B120" s="13" t="s">
        <v>31</v>
      </c>
      <c r="C120" s="13" t="s">
        <v>32</v>
      </c>
      <c r="D120" s="13" t="s">
        <v>33</v>
      </c>
      <c r="E120" s="13" t="s">
        <v>35</v>
      </c>
      <c r="F120" s="13" t="s">
        <v>35</v>
      </c>
      <c r="G120" s="13" t="s">
        <v>36</v>
      </c>
      <c r="H120" s="21"/>
      <c r="I120" s="20" t="s">
        <v>602</v>
      </c>
      <c r="J120" s="20" t="s">
        <v>603</v>
      </c>
      <c r="K120" s="20" t="s">
        <v>604</v>
      </c>
      <c r="L120" s="20" t="s">
        <v>605</v>
      </c>
      <c r="M120" s="20" t="s">
        <v>606</v>
      </c>
      <c r="N120" s="20" t="s">
        <v>607</v>
      </c>
      <c r="O120" s="37"/>
      <c r="P120" s="21" t="s">
        <v>541</v>
      </c>
      <c r="Q120" s="63" t="s">
        <v>46</v>
      </c>
      <c r="R120" s="63" t="s">
        <v>46</v>
      </c>
      <c r="S120" s="63" t="s">
        <v>46</v>
      </c>
      <c r="T120" s="63" t="s">
        <v>46</v>
      </c>
      <c r="U120" s="63" t="s">
        <v>46</v>
      </c>
      <c r="V120" s="63" t="s">
        <v>46</v>
      </c>
      <c r="W120" s="63" t="s">
        <v>46</v>
      </c>
      <c r="X120" s="63" t="s">
        <v>46</v>
      </c>
      <c r="Y120" s="63" t="s">
        <v>46</v>
      </c>
      <c r="Z120" s="63" t="s">
        <v>46</v>
      </c>
      <c r="AA120" s="63" t="s">
        <v>46</v>
      </c>
      <c r="AB120" s="63" t="s">
        <v>46</v>
      </c>
      <c r="AC120" s="63">
        <f>SUM(Q120:AB120)/3</f>
        <v>0</v>
      </c>
    </row>
    <row r="121" spans="1:29" ht="31.5" x14ac:dyDescent="0.25">
      <c r="A121" s="13" t="s">
        <v>601</v>
      </c>
      <c r="B121" s="13" t="s">
        <v>31</v>
      </c>
      <c r="C121" s="13" t="s">
        <v>32</v>
      </c>
      <c r="D121" s="13" t="s">
        <v>33</v>
      </c>
      <c r="E121" s="13" t="s">
        <v>138</v>
      </c>
      <c r="F121" s="13" t="s">
        <v>35</v>
      </c>
      <c r="G121" s="13" t="s">
        <v>36</v>
      </c>
      <c r="H121" s="13" t="s">
        <v>608</v>
      </c>
      <c r="I121" s="13" t="s">
        <v>602</v>
      </c>
      <c r="J121" s="13" t="s">
        <v>609</v>
      </c>
      <c r="K121" s="20" t="s">
        <v>610</v>
      </c>
      <c r="L121" s="20" t="s">
        <v>611</v>
      </c>
      <c r="M121" s="20" t="s">
        <v>612</v>
      </c>
      <c r="N121" s="20" t="s">
        <v>613</v>
      </c>
      <c r="O121" s="13" t="s">
        <v>411</v>
      </c>
      <c r="P121" s="43" t="s">
        <v>186</v>
      </c>
      <c r="Q121" s="63" t="s">
        <v>46</v>
      </c>
      <c r="R121" s="63" t="s">
        <v>46</v>
      </c>
      <c r="S121" s="63" t="s">
        <v>46</v>
      </c>
      <c r="T121" s="63" t="s">
        <v>46</v>
      </c>
      <c r="U121" s="63" t="s">
        <v>46</v>
      </c>
      <c r="V121" s="63" t="s">
        <v>46</v>
      </c>
      <c r="W121" s="63" t="s">
        <v>46</v>
      </c>
      <c r="X121" s="63" t="s">
        <v>46</v>
      </c>
      <c r="Y121" s="63" t="s">
        <v>46</v>
      </c>
      <c r="Z121" s="63" t="s">
        <v>46</v>
      </c>
      <c r="AA121" s="63" t="s">
        <v>46</v>
      </c>
      <c r="AB121" s="63" t="s">
        <v>46</v>
      </c>
      <c r="AC121" s="63">
        <f>SUM(Q121:AB121)/4</f>
        <v>0</v>
      </c>
    </row>
    <row r="122" spans="1:29" ht="31.5" x14ac:dyDescent="0.25">
      <c r="A122" s="13" t="s">
        <v>601</v>
      </c>
      <c r="B122" s="13" t="s">
        <v>31</v>
      </c>
      <c r="C122" s="13" t="s">
        <v>32</v>
      </c>
      <c r="D122" s="13" t="s">
        <v>33</v>
      </c>
      <c r="E122" s="13" t="s">
        <v>138</v>
      </c>
      <c r="F122" s="13" t="s">
        <v>35</v>
      </c>
      <c r="G122" s="13" t="s">
        <v>36</v>
      </c>
      <c r="H122" s="13" t="s">
        <v>608</v>
      </c>
      <c r="I122" s="13" t="s">
        <v>602</v>
      </c>
      <c r="J122" s="13" t="s">
        <v>614</v>
      </c>
      <c r="K122" s="20" t="s">
        <v>615</v>
      </c>
      <c r="L122" s="20" t="s">
        <v>616</v>
      </c>
      <c r="M122" s="20" t="s">
        <v>617</v>
      </c>
      <c r="N122" s="20" t="s">
        <v>618</v>
      </c>
      <c r="O122" s="13" t="s">
        <v>619</v>
      </c>
      <c r="P122" s="43" t="s">
        <v>186</v>
      </c>
      <c r="Q122" s="63" t="s">
        <v>46</v>
      </c>
      <c r="R122" s="63" t="s">
        <v>46</v>
      </c>
      <c r="S122" s="63" t="s">
        <v>46</v>
      </c>
      <c r="T122" s="63" t="s">
        <v>46</v>
      </c>
      <c r="U122" s="63" t="s">
        <v>46</v>
      </c>
      <c r="V122" s="63" t="s">
        <v>46</v>
      </c>
      <c r="W122" s="63" t="s">
        <v>46</v>
      </c>
      <c r="X122" s="63" t="s">
        <v>46</v>
      </c>
      <c r="Y122" s="63" t="s">
        <v>46</v>
      </c>
      <c r="Z122" s="63" t="s">
        <v>46</v>
      </c>
      <c r="AA122" s="63" t="s">
        <v>46</v>
      </c>
      <c r="AB122" s="63" t="s">
        <v>46</v>
      </c>
      <c r="AC122" s="63">
        <f>SUM(Q122:AB122)/4</f>
        <v>0</v>
      </c>
    </row>
    <row r="123" spans="1:29" ht="15.75" x14ac:dyDescent="0.25">
      <c r="A123" s="13" t="s">
        <v>620</v>
      </c>
      <c r="B123" s="13" t="s">
        <v>31</v>
      </c>
      <c r="C123" s="13" t="s">
        <v>32</v>
      </c>
      <c r="D123" s="13" t="s">
        <v>33</v>
      </c>
      <c r="E123" s="13" t="s">
        <v>138</v>
      </c>
      <c r="F123" s="13" t="s">
        <v>35</v>
      </c>
      <c r="G123" s="13" t="s">
        <v>36</v>
      </c>
      <c r="H123" s="23" t="s">
        <v>621</v>
      </c>
      <c r="I123" s="13" t="s">
        <v>142</v>
      </c>
      <c r="J123" s="23" t="s">
        <v>622</v>
      </c>
      <c r="K123" s="20" t="s">
        <v>623</v>
      </c>
      <c r="L123" s="20" t="s">
        <v>624</v>
      </c>
      <c r="M123" s="20" t="s">
        <v>625</v>
      </c>
      <c r="N123" s="20" t="s">
        <v>626</v>
      </c>
      <c r="O123" s="13" t="s">
        <v>627</v>
      </c>
      <c r="P123" s="17" t="s">
        <v>186</v>
      </c>
      <c r="Q123" s="63" t="s">
        <v>46</v>
      </c>
      <c r="R123" s="63" t="s">
        <v>46</v>
      </c>
      <c r="S123" s="63" t="s">
        <v>46</v>
      </c>
      <c r="T123" s="63" t="s">
        <v>46</v>
      </c>
      <c r="U123" s="63" t="s">
        <v>46</v>
      </c>
      <c r="V123" s="63" t="s">
        <v>46</v>
      </c>
      <c r="W123" s="63" t="s">
        <v>46</v>
      </c>
      <c r="X123" s="63" t="s">
        <v>46</v>
      </c>
      <c r="Y123" s="63" t="s">
        <v>46</v>
      </c>
      <c r="Z123" s="63" t="s">
        <v>46</v>
      </c>
      <c r="AA123" s="63" t="s">
        <v>46</v>
      </c>
      <c r="AB123" s="63" t="s">
        <v>46</v>
      </c>
      <c r="AC123" s="63">
        <f>SUM(Q123:AB123)/4</f>
        <v>0</v>
      </c>
    </row>
    <row r="124" spans="1:29" ht="15.75" x14ac:dyDescent="0.25">
      <c r="A124" s="13" t="s">
        <v>620</v>
      </c>
      <c r="B124" s="13" t="s">
        <v>31</v>
      </c>
      <c r="C124" s="13" t="s">
        <v>32</v>
      </c>
      <c r="D124" s="13" t="s">
        <v>33</v>
      </c>
      <c r="E124" s="13" t="s">
        <v>138</v>
      </c>
      <c r="F124" s="13" t="s">
        <v>35</v>
      </c>
      <c r="G124" s="13" t="s">
        <v>36</v>
      </c>
      <c r="H124" s="13" t="s">
        <v>621</v>
      </c>
      <c r="I124" s="13" t="s">
        <v>142</v>
      </c>
      <c r="J124" s="13" t="s">
        <v>622</v>
      </c>
      <c r="K124" s="20" t="s">
        <v>628</v>
      </c>
      <c r="L124" s="20" t="s">
        <v>629</v>
      </c>
      <c r="M124" s="20" t="s">
        <v>630</v>
      </c>
      <c r="N124" s="20" t="s">
        <v>631</v>
      </c>
      <c r="O124" s="13" t="s">
        <v>632</v>
      </c>
      <c r="P124" s="17" t="s">
        <v>45</v>
      </c>
      <c r="Q124" s="63" t="s">
        <v>46</v>
      </c>
      <c r="R124" s="63" t="s">
        <v>46</v>
      </c>
      <c r="S124" s="63" t="s">
        <v>46</v>
      </c>
      <c r="T124" s="63" t="s">
        <v>46</v>
      </c>
      <c r="U124" s="63" t="s">
        <v>46</v>
      </c>
      <c r="V124" s="63" t="s">
        <v>46</v>
      </c>
      <c r="W124" s="63" t="s">
        <v>46</v>
      </c>
      <c r="X124" s="63" t="s">
        <v>46</v>
      </c>
      <c r="Y124" s="63" t="s">
        <v>46</v>
      </c>
      <c r="Z124" s="63" t="s">
        <v>46</v>
      </c>
      <c r="AA124" s="63" t="s">
        <v>46</v>
      </c>
      <c r="AB124" s="63" t="s">
        <v>46</v>
      </c>
      <c r="AC124" s="63">
        <f>SUM(P124:AB124)/12</f>
        <v>0</v>
      </c>
    </row>
    <row r="125" spans="1:29" ht="31.5" x14ac:dyDescent="0.25">
      <c r="A125" s="13" t="s">
        <v>620</v>
      </c>
      <c r="B125" s="13" t="s">
        <v>31</v>
      </c>
      <c r="C125" s="13" t="s">
        <v>32</v>
      </c>
      <c r="D125" s="13" t="s">
        <v>33</v>
      </c>
      <c r="E125" s="13" t="s">
        <v>138</v>
      </c>
      <c r="F125" s="13" t="s">
        <v>35</v>
      </c>
      <c r="G125" s="13" t="s">
        <v>36</v>
      </c>
      <c r="H125" s="13" t="s">
        <v>621</v>
      </c>
      <c r="I125" s="13" t="s">
        <v>142</v>
      </c>
      <c r="J125" s="13" t="s">
        <v>622</v>
      </c>
      <c r="K125" s="20" t="s">
        <v>633</v>
      </c>
      <c r="L125" s="20" t="s">
        <v>634</v>
      </c>
      <c r="M125" s="20" t="s">
        <v>635</v>
      </c>
      <c r="N125" s="20" t="s">
        <v>636</v>
      </c>
      <c r="O125" s="13" t="s">
        <v>637</v>
      </c>
      <c r="P125" s="17" t="s">
        <v>186</v>
      </c>
      <c r="Q125" s="63" t="s">
        <v>46</v>
      </c>
      <c r="R125" s="63" t="s">
        <v>46</v>
      </c>
      <c r="S125" s="63" t="s">
        <v>46</v>
      </c>
      <c r="T125" s="63" t="s">
        <v>46</v>
      </c>
      <c r="U125" s="63" t="s">
        <v>46</v>
      </c>
      <c r="V125" s="63" t="s">
        <v>46</v>
      </c>
      <c r="W125" s="63" t="s">
        <v>46</v>
      </c>
      <c r="X125" s="63" t="s">
        <v>46</v>
      </c>
      <c r="Y125" s="63" t="s">
        <v>46</v>
      </c>
      <c r="Z125" s="63" t="s">
        <v>46</v>
      </c>
      <c r="AA125" s="63" t="s">
        <v>46</v>
      </c>
      <c r="AB125" s="63" t="s">
        <v>46</v>
      </c>
      <c r="AC125" s="63">
        <f>SUM(Q125:AB125)/4</f>
        <v>0</v>
      </c>
    </row>
    <row r="126" spans="1:29" ht="15.75" x14ac:dyDescent="0.25">
      <c r="A126" s="13" t="s">
        <v>620</v>
      </c>
      <c r="B126" s="13" t="s">
        <v>31</v>
      </c>
      <c r="C126" s="13" t="s">
        <v>32</v>
      </c>
      <c r="D126" s="13" t="s">
        <v>33</v>
      </c>
      <c r="E126" s="13" t="s">
        <v>138</v>
      </c>
      <c r="F126" s="13" t="s">
        <v>35</v>
      </c>
      <c r="G126" s="13" t="s">
        <v>36</v>
      </c>
      <c r="H126" s="13" t="s">
        <v>621</v>
      </c>
      <c r="I126" s="13" t="s">
        <v>142</v>
      </c>
      <c r="J126" s="13" t="s">
        <v>622</v>
      </c>
      <c r="K126" s="20" t="s">
        <v>638</v>
      </c>
      <c r="L126" s="20" t="s">
        <v>639</v>
      </c>
      <c r="M126" s="20" t="s">
        <v>640</v>
      </c>
      <c r="N126" s="20" t="s">
        <v>641</v>
      </c>
      <c r="O126" s="13" t="s">
        <v>642</v>
      </c>
      <c r="P126" s="17" t="s">
        <v>147</v>
      </c>
      <c r="Q126" s="63" t="s">
        <v>46</v>
      </c>
      <c r="R126" s="63" t="s">
        <v>46</v>
      </c>
      <c r="S126" s="63" t="s">
        <v>46</v>
      </c>
      <c r="T126" s="63" t="s">
        <v>46</v>
      </c>
      <c r="U126" s="63" t="s">
        <v>46</v>
      </c>
      <c r="V126" s="63" t="s">
        <v>46</v>
      </c>
      <c r="W126" s="63" t="s">
        <v>46</v>
      </c>
      <c r="X126" s="63" t="s">
        <v>46</v>
      </c>
      <c r="Y126" s="63" t="s">
        <v>46</v>
      </c>
      <c r="Z126" s="63" t="s">
        <v>46</v>
      </c>
      <c r="AA126" s="63" t="s">
        <v>46</v>
      </c>
      <c r="AB126" s="63" t="s">
        <v>46</v>
      </c>
      <c r="AC126" s="63" t="e">
        <f>AVERAGE(Q126:AB126)</f>
        <v>#DIV/0!</v>
      </c>
    </row>
    <row r="127" spans="1:29" ht="31.5" x14ac:dyDescent="0.25">
      <c r="A127" s="13" t="s">
        <v>620</v>
      </c>
      <c r="B127" s="13" t="s">
        <v>31</v>
      </c>
      <c r="C127" s="13" t="s">
        <v>32</v>
      </c>
      <c r="D127" s="13" t="s">
        <v>33</v>
      </c>
      <c r="E127" s="13" t="s">
        <v>138</v>
      </c>
      <c r="F127" s="13" t="s">
        <v>35</v>
      </c>
      <c r="G127" s="13" t="s">
        <v>36</v>
      </c>
      <c r="H127" s="13" t="s">
        <v>621</v>
      </c>
      <c r="I127" s="13" t="s">
        <v>142</v>
      </c>
      <c r="J127" s="13" t="s">
        <v>622</v>
      </c>
      <c r="K127" s="20" t="s">
        <v>643</v>
      </c>
      <c r="L127" s="20" t="s">
        <v>644</v>
      </c>
      <c r="M127" s="20" t="s">
        <v>645</v>
      </c>
      <c r="N127" s="20" t="s">
        <v>646</v>
      </c>
      <c r="O127" s="13" t="s">
        <v>637</v>
      </c>
      <c r="P127" s="17" t="s">
        <v>147</v>
      </c>
      <c r="Q127" s="63" t="s">
        <v>46</v>
      </c>
      <c r="R127" s="63" t="s">
        <v>46</v>
      </c>
      <c r="S127" s="63" t="s">
        <v>46</v>
      </c>
      <c r="T127" s="63" t="s">
        <v>46</v>
      </c>
      <c r="U127" s="63" t="s">
        <v>46</v>
      </c>
      <c r="V127" s="63" t="s">
        <v>46</v>
      </c>
      <c r="W127" s="63" t="s">
        <v>46</v>
      </c>
      <c r="X127" s="63" t="s">
        <v>46</v>
      </c>
      <c r="Y127" s="63" t="s">
        <v>46</v>
      </c>
      <c r="Z127" s="63" t="s">
        <v>46</v>
      </c>
      <c r="AA127" s="63" t="s">
        <v>46</v>
      </c>
      <c r="AB127" s="63" t="s">
        <v>46</v>
      </c>
      <c r="AC127" s="63" t="e">
        <f>AVERAGE(Q127:AB127)</f>
        <v>#DIV/0!</v>
      </c>
    </row>
    <row r="128" spans="1:29" ht="31.5" x14ac:dyDescent="0.25">
      <c r="A128" s="13" t="s">
        <v>620</v>
      </c>
      <c r="B128" s="13" t="s">
        <v>31</v>
      </c>
      <c r="C128" s="13" t="s">
        <v>32</v>
      </c>
      <c r="D128" s="13" t="s">
        <v>33</v>
      </c>
      <c r="E128" s="13" t="s">
        <v>138</v>
      </c>
      <c r="F128" s="13" t="s">
        <v>35</v>
      </c>
      <c r="G128" s="13" t="s">
        <v>36</v>
      </c>
      <c r="H128" s="13" t="s">
        <v>621</v>
      </c>
      <c r="I128" s="13" t="s">
        <v>142</v>
      </c>
      <c r="J128" s="13" t="s">
        <v>622</v>
      </c>
      <c r="K128" s="20" t="s">
        <v>647</v>
      </c>
      <c r="L128" s="20" t="s">
        <v>648</v>
      </c>
      <c r="M128" s="20" t="s">
        <v>649</v>
      </c>
      <c r="N128" s="20" t="s">
        <v>650</v>
      </c>
      <c r="O128" s="13" t="s">
        <v>632</v>
      </c>
      <c r="P128" s="17" t="s">
        <v>147</v>
      </c>
      <c r="Q128" s="63" t="s">
        <v>46</v>
      </c>
      <c r="R128" s="63" t="s">
        <v>46</v>
      </c>
      <c r="S128" s="63" t="s">
        <v>46</v>
      </c>
      <c r="T128" s="63" t="s">
        <v>46</v>
      </c>
      <c r="U128" s="63" t="s">
        <v>46</v>
      </c>
      <c r="V128" s="63" t="s">
        <v>46</v>
      </c>
      <c r="W128" s="63" t="s">
        <v>46</v>
      </c>
      <c r="X128" s="63" t="s">
        <v>46</v>
      </c>
      <c r="Y128" s="63" t="s">
        <v>46</v>
      </c>
      <c r="Z128" s="63" t="s">
        <v>46</v>
      </c>
      <c r="AA128" s="63" t="s">
        <v>46</v>
      </c>
      <c r="AB128" s="63" t="s">
        <v>46</v>
      </c>
      <c r="AC128" s="63" t="e">
        <f>AVERAGE(Q128:AB128)</f>
        <v>#DIV/0!</v>
      </c>
    </row>
    <row r="129" spans="1:29" ht="15.75" x14ac:dyDescent="0.25">
      <c r="A129" s="13" t="s">
        <v>620</v>
      </c>
      <c r="B129" s="13" t="s">
        <v>31</v>
      </c>
      <c r="C129" s="13" t="s">
        <v>32</v>
      </c>
      <c r="D129" s="13" t="s">
        <v>33</v>
      </c>
      <c r="E129" s="13" t="s">
        <v>138</v>
      </c>
      <c r="F129" s="13" t="s">
        <v>149</v>
      </c>
      <c r="G129" s="13" t="s">
        <v>150</v>
      </c>
      <c r="H129" s="13" t="s">
        <v>621</v>
      </c>
      <c r="I129" s="13" t="s">
        <v>142</v>
      </c>
      <c r="J129" s="13" t="s">
        <v>622</v>
      </c>
      <c r="K129" s="20" t="s">
        <v>651</v>
      </c>
      <c r="L129" s="20" t="s">
        <v>651</v>
      </c>
      <c r="M129" s="20" t="s">
        <v>652</v>
      </c>
      <c r="N129" s="20" t="s">
        <v>653</v>
      </c>
      <c r="O129" s="13" t="s">
        <v>654</v>
      </c>
      <c r="P129" s="17" t="s">
        <v>147</v>
      </c>
      <c r="Q129" s="63" t="s">
        <v>46</v>
      </c>
      <c r="R129" s="63" t="s">
        <v>46</v>
      </c>
      <c r="S129" s="63" t="s">
        <v>46</v>
      </c>
      <c r="T129" s="63" t="s">
        <v>46</v>
      </c>
      <c r="U129" s="63" t="s">
        <v>46</v>
      </c>
      <c r="V129" s="63" t="s">
        <v>46</v>
      </c>
      <c r="W129" s="63" t="s">
        <v>46</v>
      </c>
      <c r="X129" s="63" t="s">
        <v>46</v>
      </c>
      <c r="Y129" s="63" t="s">
        <v>46</v>
      </c>
      <c r="Z129" s="63" t="s">
        <v>46</v>
      </c>
      <c r="AA129" s="63" t="s">
        <v>46</v>
      </c>
      <c r="AB129" s="63" t="s">
        <v>46</v>
      </c>
      <c r="AC129" s="63" t="e">
        <f>AVERAGE(Q129:AB129)</f>
        <v>#DIV/0!</v>
      </c>
    </row>
    <row r="130" spans="1:29" ht="31.5" x14ac:dyDescent="0.25">
      <c r="A130" s="13" t="s">
        <v>620</v>
      </c>
      <c r="B130" s="13" t="s">
        <v>31</v>
      </c>
      <c r="C130" s="13" t="s">
        <v>32</v>
      </c>
      <c r="D130" s="13" t="s">
        <v>33</v>
      </c>
      <c r="E130" s="13" t="s">
        <v>138</v>
      </c>
      <c r="F130" s="13" t="s">
        <v>35</v>
      </c>
      <c r="G130" s="13" t="s">
        <v>36</v>
      </c>
      <c r="H130" s="13" t="s">
        <v>621</v>
      </c>
      <c r="I130" s="13" t="s">
        <v>142</v>
      </c>
      <c r="J130" s="13" t="s">
        <v>622</v>
      </c>
      <c r="K130" s="20" t="s">
        <v>655</v>
      </c>
      <c r="L130" s="20" t="s">
        <v>656</v>
      </c>
      <c r="M130" s="20" t="s">
        <v>657</v>
      </c>
      <c r="N130" s="20" t="s">
        <v>658</v>
      </c>
      <c r="O130" s="13" t="s">
        <v>632</v>
      </c>
      <c r="P130" s="21" t="s">
        <v>45</v>
      </c>
      <c r="Q130" s="63" t="s">
        <v>46</v>
      </c>
      <c r="R130" s="63" t="s">
        <v>46</v>
      </c>
      <c r="S130" s="63" t="s">
        <v>46</v>
      </c>
      <c r="T130" s="63" t="s">
        <v>46</v>
      </c>
      <c r="U130" s="63" t="s">
        <v>46</v>
      </c>
      <c r="V130" s="63" t="s">
        <v>46</v>
      </c>
      <c r="W130" s="63" t="s">
        <v>46</v>
      </c>
      <c r="X130" s="63" t="s">
        <v>46</v>
      </c>
      <c r="Y130" s="63" t="s">
        <v>46</v>
      </c>
      <c r="Z130" s="63" t="s">
        <v>46</v>
      </c>
      <c r="AA130" s="63" t="s">
        <v>46</v>
      </c>
      <c r="AB130" s="63" t="s">
        <v>46</v>
      </c>
      <c r="AC130" s="63">
        <f>SUM(P130:AB130)/12</f>
        <v>0</v>
      </c>
    </row>
    <row r="131" spans="1:29" ht="15.75" x14ac:dyDescent="0.25">
      <c r="A131" s="13" t="s">
        <v>620</v>
      </c>
      <c r="B131" s="13" t="s">
        <v>31</v>
      </c>
      <c r="C131" s="13" t="s">
        <v>32</v>
      </c>
      <c r="D131" s="13" t="s">
        <v>33</v>
      </c>
      <c r="E131" s="13" t="s">
        <v>138</v>
      </c>
      <c r="F131" s="13" t="s">
        <v>35</v>
      </c>
      <c r="G131" s="13" t="s">
        <v>36</v>
      </c>
      <c r="H131" s="13" t="s">
        <v>372</v>
      </c>
      <c r="I131" s="13" t="s">
        <v>142</v>
      </c>
      <c r="J131" s="13" t="s">
        <v>336</v>
      </c>
      <c r="K131" s="20" t="s">
        <v>659</v>
      </c>
      <c r="L131" s="20" t="s">
        <v>660</v>
      </c>
      <c r="M131" s="20" t="s">
        <v>661</v>
      </c>
      <c r="N131" s="20" t="s">
        <v>662</v>
      </c>
      <c r="O131" s="13" t="s">
        <v>663</v>
      </c>
      <c r="P131" s="17" t="s">
        <v>147</v>
      </c>
      <c r="Q131" s="63" t="s">
        <v>46</v>
      </c>
      <c r="R131" s="63" t="s">
        <v>46</v>
      </c>
      <c r="S131" s="63" t="s">
        <v>46</v>
      </c>
      <c r="T131" s="63" t="s">
        <v>46</v>
      </c>
      <c r="U131" s="63" t="s">
        <v>46</v>
      </c>
      <c r="V131" s="63" t="s">
        <v>46</v>
      </c>
      <c r="W131" s="63" t="s">
        <v>46</v>
      </c>
      <c r="X131" s="63" t="s">
        <v>46</v>
      </c>
      <c r="Y131" s="63" t="s">
        <v>46</v>
      </c>
      <c r="Z131" s="63" t="s">
        <v>46</v>
      </c>
      <c r="AA131" s="63" t="s">
        <v>46</v>
      </c>
      <c r="AB131" s="63" t="s">
        <v>46</v>
      </c>
      <c r="AC131" s="63" t="e">
        <f>AVERAGE(Q131:AB131)</f>
        <v>#DIV/0!</v>
      </c>
    </row>
    <row r="132" spans="1:29" ht="15.75" x14ac:dyDescent="0.25">
      <c r="A132" s="13" t="s">
        <v>620</v>
      </c>
      <c r="B132" s="13" t="s">
        <v>31</v>
      </c>
      <c r="C132" s="13" t="s">
        <v>32</v>
      </c>
      <c r="D132" s="24" t="s">
        <v>33</v>
      </c>
      <c r="E132" s="13" t="s">
        <v>138</v>
      </c>
      <c r="F132" s="13" t="s">
        <v>378</v>
      </c>
      <c r="G132" s="13" t="s">
        <v>379</v>
      </c>
      <c r="H132" s="13" t="s">
        <v>664</v>
      </c>
      <c r="I132" s="13" t="s">
        <v>142</v>
      </c>
      <c r="J132" s="13" t="s">
        <v>336</v>
      </c>
      <c r="K132" s="20" t="s">
        <v>665</v>
      </c>
      <c r="L132" s="20" t="s">
        <v>666</v>
      </c>
      <c r="M132" s="20" t="s">
        <v>667</v>
      </c>
      <c r="N132" s="20" t="s">
        <v>668</v>
      </c>
      <c r="O132" s="13" t="s">
        <v>663</v>
      </c>
      <c r="P132" s="17" t="s">
        <v>147</v>
      </c>
      <c r="Q132" s="63" t="s">
        <v>46</v>
      </c>
      <c r="R132" s="63" t="s">
        <v>46</v>
      </c>
      <c r="S132" s="63" t="s">
        <v>46</v>
      </c>
      <c r="T132" s="63" t="s">
        <v>46</v>
      </c>
      <c r="U132" s="63" t="s">
        <v>46</v>
      </c>
      <c r="V132" s="63" t="s">
        <v>46</v>
      </c>
      <c r="W132" s="63" t="s">
        <v>46</v>
      </c>
      <c r="X132" s="63" t="s">
        <v>46</v>
      </c>
      <c r="Y132" s="63" t="s">
        <v>46</v>
      </c>
      <c r="Z132" s="63" t="s">
        <v>46</v>
      </c>
      <c r="AA132" s="63" t="s">
        <v>46</v>
      </c>
      <c r="AB132" s="63" t="s">
        <v>46</v>
      </c>
      <c r="AC132" s="63" t="e">
        <f>AVERAGE(Q132:AB132)</f>
        <v>#DIV/0!</v>
      </c>
    </row>
    <row r="133" spans="1:29" ht="15.75" x14ac:dyDescent="0.25">
      <c r="A133" s="13" t="s">
        <v>669</v>
      </c>
      <c r="B133" s="13" t="s">
        <v>31</v>
      </c>
      <c r="C133" s="13" t="s">
        <v>32</v>
      </c>
      <c r="D133" s="13" t="s">
        <v>33</v>
      </c>
      <c r="E133" s="18" t="s">
        <v>487</v>
      </c>
      <c r="F133" s="13" t="s">
        <v>35</v>
      </c>
      <c r="G133" s="13" t="s">
        <v>36</v>
      </c>
      <c r="H133" s="13" t="s">
        <v>670</v>
      </c>
      <c r="I133" s="13" t="s">
        <v>669</v>
      </c>
      <c r="J133" s="23" t="s">
        <v>671</v>
      </c>
      <c r="K133" s="20" t="s">
        <v>672</v>
      </c>
      <c r="L133" s="20" t="s">
        <v>673</v>
      </c>
      <c r="M133" s="13" t="s">
        <v>674</v>
      </c>
      <c r="N133" s="13" t="s">
        <v>675</v>
      </c>
      <c r="O133" s="13" t="s">
        <v>676</v>
      </c>
      <c r="P133" s="17" t="s">
        <v>45</v>
      </c>
      <c r="Q133" s="63" t="s">
        <v>46</v>
      </c>
      <c r="R133" s="63" t="s">
        <v>46</v>
      </c>
      <c r="S133" s="63" t="s">
        <v>46</v>
      </c>
      <c r="T133" s="63" t="s">
        <v>46</v>
      </c>
      <c r="U133" s="63" t="s">
        <v>46</v>
      </c>
      <c r="V133" s="63" t="s">
        <v>46</v>
      </c>
      <c r="W133" s="63" t="s">
        <v>46</v>
      </c>
      <c r="X133" s="63" t="s">
        <v>46</v>
      </c>
      <c r="Y133" s="63" t="s">
        <v>46</v>
      </c>
      <c r="Z133" s="63" t="s">
        <v>46</v>
      </c>
      <c r="AA133" s="63" t="s">
        <v>46</v>
      </c>
      <c r="AB133" s="63" t="s">
        <v>46</v>
      </c>
      <c r="AC133" s="63">
        <f t="shared" ref="AC133:AC140" si="7">SUM(P133:AB133)/12</f>
        <v>0</v>
      </c>
    </row>
    <row r="134" spans="1:29" ht="15.75" x14ac:dyDescent="0.25">
      <c r="A134" s="13" t="s">
        <v>669</v>
      </c>
      <c r="B134" s="13" t="s">
        <v>31</v>
      </c>
      <c r="C134" s="13" t="s">
        <v>32</v>
      </c>
      <c r="D134" s="13" t="s">
        <v>33</v>
      </c>
      <c r="E134" s="18" t="s">
        <v>487</v>
      </c>
      <c r="F134" s="13" t="s">
        <v>35</v>
      </c>
      <c r="G134" s="13" t="s">
        <v>36</v>
      </c>
      <c r="H134" s="13" t="s">
        <v>677</v>
      </c>
      <c r="I134" s="13" t="s">
        <v>669</v>
      </c>
      <c r="J134" s="13" t="s">
        <v>671</v>
      </c>
      <c r="K134" s="22" t="s">
        <v>678</v>
      </c>
      <c r="L134" s="20" t="s">
        <v>679</v>
      </c>
      <c r="M134" s="13" t="s">
        <v>680</v>
      </c>
      <c r="N134" s="13" t="s">
        <v>681</v>
      </c>
      <c r="O134" s="13" t="s">
        <v>682</v>
      </c>
      <c r="P134" s="17" t="s">
        <v>45</v>
      </c>
      <c r="Q134" s="63" t="s">
        <v>46</v>
      </c>
      <c r="R134" s="63" t="s">
        <v>46</v>
      </c>
      <c r="S134" s="63" t="s">
        <v>46</v>
      </c>
      <c r="T134" s="63" t="s">
        <v>46</v>
      </c>
      <c r="U134" s="63" t="s">
        <v>46</v>
      </c>
      <c r="V134" s="63" t="s">
        <v>46</v>
      </c>
      <c r="W134" s="63" t="s">
        <v>46</v>
      </c>
      <c r="X134" s="63" t="s">
        <v>46</v>
      </c>
      <c r="Y134" s="63" t="s">
        <v>46</v>
      </c>
      <c r="Z134" s="63" t="s">
        <v>46</v>
      </c>
      <c r="AA134" s="63" t="s">
        <v>46</v>
      </c>
      <c r="AB134" s="63" t="s">
        <v>46</v>
      </c>
      <c r="AC134" s="63">
        <f t="shared" si="7"/>
        <v>0</v>
      </c>
    </row>
    <row r="135" spans="1:29" ht="15.75" x14ac:dyDescent="0.25">
      <c r="A135" s="13" t="s">
        <v>669</v>
      </c>
      <c r="B135" s="13" t="s">
        <v>31</v>
      </c>
      <c r="C135" s="13" t="s">
        <v>32</v>
      </c>
      <c r="D135" s="13" t="s">
        <v>33</v>
      </c>
      <c r="E135" s="18" t="s">
        <v>487</v>
      </c>
      <c r="F135" s="13" t="s">
        <v>35</v>
      </c>
      <c r="G135" s="13" t="s">
        <v>36</v>
      </c>
      <c r="H135" s="13" t="s">
        <v>677</v>
      </c>
      <c r="I135" s="13" t="s">
        <v>669</v>
      </c>
      <c r="J135" s="13" t="s">
        <v>671</v>
      </c>
      <c r="K135" s="22" t="s">
        <v>683</v>
      </c>
      <c r="L135" s="20" t="s">
        <v>684</v>
      </c>
      <c r="M135" s="13" t="s">
        <v>685</v>
      </c>
      <c r="N135" s="13" t="s">
        <v>686</v>
      </c>
      <c r="O135" s="13" t="s">
        <v>687</v>
      </c>
      <c r="P135" s="17" t="s">
        <v>45</v>
      </c>
      <c r="Q135" s="63" t="s">
        <v>46</v>
      </c>
      <c r="R135" s="63" t="s">
        <v>46</v>
      </c>
      <c r="S135" s="63" t="s">
        <v>46</v>
      </c>
      <c r="T135" s="63" t="s">
        <v>46</v>
      </c>
      <c r="U135" s="63" t="s">
        <v>46</v>
      </c>
      <c r="V135" s="63" t="s">
        <v>46</v>
      </c>
      <c r="W135" s="63" t="s">
        <v>46</v>
      </c>
      <c r="X135" s="63" t="s">
        <v>46</v>
      </c>
      <c r="Y135" s="63" t="s">
        <v>46</v>
      </c>
      <c r="Z135" s="63" t="s">
        <v>46</v>
      </c>
      <c r="AA135" s="63" t="s">
        <v>46</v>
      </c>
      <c r="AB135" s="63" t="s">
        <v>46</v>
      </c>
      <c r="AC135" s="63">
        <f t="shared" si="7"/>
        <v>0</v>
      </c>
    </row>
    <row r="136" spans="1:29" ht="15.75" x14ac:dyDescent="0.25">
      <c r="A136" s="13" t="s">
        <v>669</v>
      </c>
      <c r="B136" s="13" t="s">
        <v>31</v>
      </c>
      <c r="C136" s="13" t="s">
        <v>32</v>
      </c>
      <c r="D136" s="13" t="s">
        <v>33</v>
      </c>
      <c r="E136" s="18" t="s">
        <v>487</v>
      </c>
      <c r="F136" s="13" t="s">
        <v>35</v>
      </c>
      <c r="G136" s="13" t="s">
        <v>36</v>
      </c>
      <c r="H136" s="13" t="s">
        <v>677</v>
      </c>
      <c r="I136" s="13" t="s">
        <v>669</v>
      </c>
      <c r="J136" s="13" t="s">
        <v>671</v>
      </c>
      <c r="K136" s="22" t="s">
        <v>688</v>
      </c>
      <c r="L136" s="29" t="s">
        <v>689</v>
      </c>
      <c r="M136" s="13" t="s">
        <v>690</v>
      </c>
      <c r="N136" s="13" t="s">
        <v>691</v>
      </c>
      <c r="O136" s="13" t="s">
        <v>692</v>
      </c>
      <c r="P136" s="17" t="s">
        <v>45</v>
      </c>
      <c r="Q136" s="63" t="s">
        <v>46</v>
      </c>
      <c r="R136" s="63" t="s">
        <v>46</v>
      </c>
      <c r="S136" s="63" t="s">
        <v>46</v>
      </c>
      <c r="T136" s="63" t="s">
        <v>46</v>
      </c>
      <c r="U136" s="63" t="s">
        <v>46</v>
      </c>
      <c r="V136" s="63" t="s">
        <v>46</v>
      </c>
      <c r="W136" s="63" t="s">
        <v>46</v>
      </c>
      <c r="X136" s="63" t="s">
        <v>46</v>
      </c>
      <c r="Y136" s="63" t="s">
        <v>46</v>
      </c>
      <c r="Z136" s="63" t="s">
        <v>46</v>
      </c>
      <c r="AA136" s="63" t="s">
        <v>46</v>
      </c>
      <c r="AB136" s="63" t="s">
        <v>46</v>
      </c>
      <c r="AC136" s="63">
        <f t="shared" si="7"/>
        <v>0</v>
      </c>
    </row>
    <row r="137" spans="1:29" ht="15.75" x14ac:dyDescent="0.25">
      <c r="A137" s="13" t="s">
        <v>669</v>
      </c>
      <c r="B137" s="13" t="s">
        <v>31</v>
      </c>
      <c r="C137" s="13" t="s">
        <v>32</v>
      </c>
      <c r="D137" s="13" t="s">
        <v>33</v>
      </c>
      <c r="E137" s="18" t="s">
        <v>487</v>
      </c>
      <c r="F137" s="13" t="s">
        <v>35</v>
      </c>
      <c r="G137" s="13" t="s">
        <v>36</v>
      </c>
      <c r="H137" s="13" t="s">
        <v>677</v>
      </c>
      <c r="I137" s="13" t="s">
        <v>669</v>
      </c>
      <c r="J137" s="13" t="s">
        <v>671</v>
      </c>
      <c r="K137" s="22" t="s">
        <v>693</v>
      </c>
      <c r="L137" s="29" t="s">
        <v>694</v>
      </c>
      <c r="M137" s="13" t="s">
        <v>690</v>
      </c>
      <c r="N137" s="13" t="s">
        <v>691</v>
      </c>
      <c r="O137" s="13" t="s">
        <v>692</v>
      </c>
      <c r="P137" s="17" t="s">
        <v>45</v>
      </c>
      <c r="Q137" s="63" t="s">
        <v>46</v>
      </c>
      <c r="R137" s="63" t="s">
        <v>46</v>
      </c>
      <c r="S137" s="63" t="s">
        <v>46</v>
      </c>
      <c r="T137" s="63" t="s">
        <v>46</v>
      </c>
      <c r="U137" s="63" t="s">
        <v>46</v>
      </c>
      <c r="V137" s="63" t="s">
        <v>46</v>
      </c>
      <c r="W137" s="63" t="s">
        <v>46</v>
      </c>
      <c r="X137" s="63" t="s">
        <v>46</v>
      </c>
      <c r="Y137" s="63" t="s">
        <v>46</v>
      </c>
      <c r="Z137" s="63" t="s">
        <v>46</v>
      </c>
      <c r="AA137" s="63" t="s">
        <v>46</v>
      </c>
      <c r="AB137" s="63" t="s">
        <v>46</v>
      </c>
      <c r="AC137" s="63">
        <f t="shared" si="7"/>
        <v>0</v>
      </c>
    </row>
    <row r="138" spans="1:29" ht="15.75" x14ac:dyDescent="0.25">
      <c r="A138" s="13" t="s">
        <v>669</v>
      </c>
      <c r="B138" s="13" t="s">
        <v>31</v>
      </c>
      <c r="C138" s="13" t="s">
        <v>32</v>
      </c>
      <c r="D138" s="13" t="s">
        <v>33</v>
      </c>
      <c r="E138" s="18" t="s">
        <v>487</v>
      </c>
      <c r="F138" s="13" t="s">
        <v>35</v>
      </c>
      <c r="G138" s="13" t="s">
        <v>36</v>
      </c>
      <c r="H138" s="13" t="s">
        <v>677</v>
      </c>
      <c r="I138" s="13" t="s">
        <v>669</v>
      </c>
      <c r="J138" s="13" t="s">
        <v>671</v>
      </c>
      <c r="K138" s="34" t="s">
        <v>695</v>
      </c>
      <c r="L138" s="29" t="s">
        <v>696</v>
      </c>
      <c r="M138" s="13" t="s">
        <v>690</v>
      </c>
      <c r="N138" s="13" t="s">
        <v>691</v>
      </c>
      <c r="O138" s="13" t="s">
        <v>692</v>
      </c>
      <c r="P138" s="17" t="s">
        <v>45</v>
      </c>
      <c r="Q138" s="63" t="s">
        <v>46</v>
      </c>
      <c r="R138" s="63" t="s">
        <v>46</v>
      </c>
      <c r="S138" s="63" t="s">
        <v>46</v>
      </c>
      <c r="T138" s="63" t="s">
        <v>46</v>
      </c>
      <c r="U138" s="63" t="s">
        <v>46</v>
      </c>
      <c r="V138" s="63" t="s">
        <v>46</v>
      </c>
      <c r="W138" s="63" t="s">
        <v>46</v>
      </c>
      <c r="X138" s="63" t="s">
        <v>46</v>
      </c>
      <c r="Y138" s="63" t="s">
        <v>46</v>
      </c>
      <c r="Z138" s="63" t="s">
        <v>46</v>
      </c>
      <c r="AA138" s="63" t="s">
        <v>46</v>
      </c>
      <c r="AB138" s="63" t="s">
        <v>46</v>
      </c>
      <c r="AC138" s="63">
        <f t="shared" si="7"/>
        <v>0</v>
      </c>
    </row>
    <row r="139" spans="1:29" ht="31.5" x14ac:dyDescent="0.25">
      <c r="A139" s="13" t="s">
        <v>669</v>
      </c>
      <c r="B139" s="13" t="s">
        <v>31</v>
      </c>
      <c r="C139" s="13" t="s">
        <v>32</v>
      </c>
      <c r="D139" s="13" t="s">
        <v>33</v>
      </c>
      <c r="E139" s="18" t="s">
        <v>487</v>
      </c>
      <c r="F139" s="13" t="s">
        <v>35</v>
      </c>
      <c r="G139" s="13" t="s">
        <v>36</v>
      </c>
      <c r="H139" s="13" t="s">
        <v>677</v>
      </c>
      <c r="I139" s="13" t="s">
        <v>669</v>
      </c>
      <c r="J139" s="13" t="s">
        <v>671</v>
      </c>
      <c r="K139" s="22" t="s">
        <v>697</v>
      </c>
      <c r="L139" s="29" t="s">
        <v>698</v>
      </c>
      <c r="M139" s="13" t="s">
        <v>690</v>
      </c>
      <c r="N139" s="13" t="s">
        <v>691</v>
      </c>
      <c r="O139" s="13" t="s">
        <v>692</v>
      </c>
      <c r="P139" s="17" t="s">
        <v>45</v>
      </c>
      <c r="Q139" s="63" t="s">
        <v>46</v>
      </c>
      <c r="R139" s="63" t="s">
        <v>46</v>
      </c>
      <c r="S139" s="63" t="s">
        <v>46</v>
      </c>
      <c r="T139" s="63" t="s">
        <v>46</v>
      </c>
      <c r="U139" s="63" t="s">
        <v>46</v>
      </c>
      <c r="V139" s="63" t="s">
        <v>46</v>
      </c>
      <c r="W139" s="63" t="s">
        <v>46</v>
      </c>
      <c r="X139" s="63" t="s">
        <v>46</v>
      </c>
      <c r="Y139" s="63" t="s">
        <v>46</v>
      </c>
      <c r="Z139" s="63" t="s">
        <v>46</v>
      </c>
      <c r="AA139" s="63" t="s">
        <v>46</v>
      </c>
      <c r="AB139" s="63" t="s">
        <v>46</v>
      </c>
      <c r="AC139" s="63">
        <f t="shared" si="7"/>
        <v>0</v>
      </c>
    </row>
    <row r="140" spans="1:29" ht="31.5" x14ac:dyDescent="0.25">
      <c r="A140" s="13" t="s">
        <v>669</v>
      </c>
      <c r="B140" s="13" t="s">
        <v>31</v>
      </c>
      <c r="C140" s="13" t="s">
        <v>32</v>
      </c>
      <c r="D140" s="13" t="s">
        <v>33</v>
      </c>
      <c r="E140" s="18" t="s">
        <v>487</v>
      </c>
      <c r="F140" s="13" t="s">
        <v>35</v>
      </c>
      <c r="G140" s="13" t="s">
        <v>36</v>
      </c>
      <c r="H140" s="13" t="s">
        <v>677</v>
      </c>
      <c r="I140" s="13" t="s">
        <v>669</v>
      </c>
      <c r="J140" s="13" t="s">
        <v>671</v>
      </c>
      <c r="K140" s="22" t="s">
        <v>699</v>
      </c>
      <c r="L140" s="29" t="s">
        <v>700</v>
      </c>
      <c r="M140" s="13" t="s">
        <v>690</v>
      </c>
      <c r="N140" s="13" t="s">
        <v>691</v>
      </c>
      <c r="O140" s="13" t="s">
        <v>692</v>
      </c>
      <c r="P140" s="17" t="s">
        <v>45</v>
      </c>
      <c r="Q140" s="63" t="s">
        <v>46</v>
      </c>
      <c r="R140" s="63" t="s">
        <v>46</v>
      </c>
      <c r="S140" s="63" t="s">
        <v>46</v>
      </c>
      <c r="T140" s="63" t="s">
        <v>46</v>
      </c>
      <c r="U140" s="63" t="s">
        <v>46</v>
      </c>
      <c r="V140" s="63" t="s">
        <v>46</v>
      </c>
      <c r="W140" s="63" t="s">
        <v>46</v>
      </c>
      <c r="X140" s="63" t="s">
        <v>46</v>
      </c>
      <c r="Y140" s="63" t="s">
        <v>46</v>
      </c>
      <c r="Z140" s="63" t="s">
        <v>46</v>
      </c>
      <c r="AA140" s="63" t="s">
        <v>46</v>
      </c>
      <c r="AB140" s="63" t="s">
        <v>46</v>
      </c>
      <c r="AC140" s="63">
        <f t="shared" si="7"/>
        <v>0</v>
      </c>
    </row>
    <row r="141" spans="1:29" ht="15.75" x14ac:dyDescent="0.25">
      <c r="A141" s="13" t="s">
        <v>669</v>
      </c>
      <c r="B141" s="13" t="s">
        <v>31</v>
      </c>
      <c r="C141" s="13" t="s">
        <v>32</v>
      </c>
      <c r="D141" s="13" t="s">
        <v>33</v>
      </c>
      <c r="E141" s="18" t="s">
        <v>487</v>
      </c>
      <c r="F141" s="13" t="s">
        <v>35</v>
      </c>
      <c r="G141" s="13" t="s">
        <v>36</v>
      </c>
      <c r="H141" s="13" t="s">
        <v>701</v>
      </c>
      <c r="I141" s="13" t="s">
        <v>669</v>
      </c>
      <c r="J141" s="13" t="s">
        <v>671</v>
      </c>
      <c r="K141" s="22" t="s">
        <v>702</v>
      </c>
      <c r="L141" s="29" t="s">
        <v>703</v>
      </c>
      <c r="M141" s="13" t="s">
        <v>704</v>
      </c>
      <c r="N141" s="13" t="s">
        <v>705</v>
      </c>
      <c r="O141" s="13" t="s">
        <v>706</v>
      </c>
      <c r="P141" s="17" t="s">
        <v>253</v>
      </c>
      <c r="Q141" s="63" t="s">
        <v>46</v>
      </c>
      <c r="R141" s="63" t="s">
        <v>46</v>
      </c>
      <c r="S141" s="63" t="s">
        <v>46</v>
      </c>
      <c r="T141" s="63" t="s">
        <v>46</v>
      </c>
      <c r="U141" s="63" t="s">
        <v>46</v>
      </c>
      <c r="V141" s="63" t="s">
        <v>46</v>
      </c>
      <c r="W141" s="63" t="s">
        <v>46</v>
      </c>
      <c r="X141" s="63" t="s">
        <v>46</v>
      </c>
      <c r="Y141" s="63" t="s">
        <v>46</v>
      </c>
      <c r="Z141" s="63" t="s">
        <v>46</v>
      </c>
      <c r="AA141" s="63" t="s">
        <v>46</v>
      </c>
      <c r="AB141" s="63" t="s">
        <v>46</v>
      </c>
      <c r="AC141" s="63" t="e">
        <f>AVERAGE(Q141:AB141)</f>
        <v>#DIV/0!</v>
      </c>
    </row>
    <row r="142" spans="1:29" ht="15.75" x14ac:dyDescent="0.25">
      <c r="A142" s="13" t="s">
        <v>669</v>
      </c>
      <c r="B142" s="13" t="s">
        <v>31</v>
      </c>
      <c r="C142" s="13" t="s">
        <v>32</v>
      </c>
      <c r="D142" s="13" t="s">
        <v>33</v>
      </c>
      <c r="E142" s="18" t="s">
        <v>487</v>
      </c>
      <c r="F142" s="13" t="s">
        <v>35</v>
      </c>
      <c r="G142" s="13" t="s">
        <v>36</v>
      </c>
      <c r="H142" s="13" t="s">
        <v>701</v>
      </c>
      <c r="I142" s="13" t="s">
        <v>669</v>
      </c>
      <c r="J142" s="13" t="s">
        <v>671</v>
      </c>
      <c r="K142" s="22" t="s">
        <v>707</v>
      </c>
      <c r="L142" s="29" t="s">
        <v>703</v>
      </c>
      <c r="M142" s="13" t="s">
        <v>704</v>
      </c>
      <c r="N142" s="13" t="s">
        <v>705</v>
      </c>
      <c r="O142" s="13" t="s">
        <v>708</v>
      </c>
      <c r="P142" s="17" t="s">
        <v>147</v>
      </c>
      <c r="Q142" s="63" t="s">
        <v>46</v>
      </c>
      <c r="R142" s="63" t="s">
        <v>46</v>
      </c>
      <c r="S142" s="63" t="s">
        <v>46</v>
      </c>
      <c r="T142" s="63" t="s">
        <v>46</v>
      </c>
      <c r="U142" s="63" t="s">
        <v>46</v>
      </c>
      <c r="V142" s="63" t="s">
        <v>46</v>
      </c>
      <c r="W142" s="63" t="s">
        <v>46</v>
      </c>
      <c r="X142" s="63" t="s">
        <v>46</v>
      </c>
      <c r="Y142" s="63" t="s">
        <v>46</v>
      </c>
      <c r="Z142" s="63" t="s">
        <v>46</v>
      </c>
      <c r="AA142" s="63" t="s">
        <v>46</v>
      </c>
      <c r="AB142" s="63" t="s">
        <v>46</v>
      </c>
      <c r="AC142" s="63" t="e">
        <f>AVERAGE(Q142:AB142)</f>
        <v>#DIV/0!</v>
      </c>
    </row>
    <row r="143" spans="1:29" ht="36" customHeight="1" x14ac:dyDescent="0.25">
      <c r="A143" s="13" t="s">
        <v>669</v>
      </c>
      <c r="B143" s="13" t="s">
        <v>31</v>
      </c>
      <c r="C143" s="13" t="s">
        <v>32</v>
      </c>
      <c r="D143" s="13" t="s">
        <v>33</v>
      </c>
      <c r="E143" s="18" t="s">
        <v>487</v>
      </c>
      <c r="F143" s="13" t="s">
        <v>35</v>
      </c>
      <c r="G143" s="13" t="s">
        <v>36</v>
      </c>
      <c r="H143" s="13" t="s">
        <v>701</v>
      </c>
      <c r="I143" s="13" t="s">
        <v>669</v>
      </c>
      <c r="J143" s="13" t="s">
        <v>671</v>
      </c>
      <c r="K143" s="22" t="s">
        <v>709</v>
      </c>
      <c r="L143" s="29" t="s">
        <v>710</v>
      </c>
      <c r="M143" s="13" t="s">
        <v>711</v>
      </c>
      <c r="N143" s="13" t="s">
        <v>712</v>
      </c>
      <c r="O143" s="13" t="s">
        <v>692</v>
      </c>
      <c r="P143" s="17" t="s">
        <v>45</v>
      </c>
      <c r="Q143" s="63" t="s">
        <v>46</v>
      </c>
      <c r="R143" s="63" t="s">
        <v>46</v>
      </c>
      <c r="S143" s="63" t="s">
        <v>46</v>
      </c>
      <c r="T143" s="63" t="s">
        <v>46</v>
      </c>
      <c r="U143" s="63" t="s">
        <v>46</v>
      </c>
      <c r="V143" s="63" t="s">
        <v>46</v>
      </c>
      <c r="W143" s="63" t="s">
        <v>46</v>
      </c>
      <c r="X143" s="63" t="s">
        <v>46</v>
      </c>
      <c r="Y143" s="63" t="s">
        <v>46</v>
      </c>
      <c r="Z143" s="63" t="s">
        <v>46</v>
      </c>
      <c r="AA143" s="63" t="s">
        <v>46</v>
      </c>
      <c r="AB143" s="63" t="s">
        <v>46</v>
      </c>
      <c r="AC143" s="63">
        <f>SUM(P143:AB143)/12</f>
        <v>0</v>
      </c>
    </row>
    <row r="144" spans="1:29" ht="15.75" x14ac:dyDescent="0.25">
      <c r="A144" s="13" t="s">
        <v>669</v>
      </c>
      <c r="B144" s="13" t="s">
        <v>31</v>
      </c>
      <c r="C144" s="13" t="s">
        <v>32</v>
      </c>
      <c r="D144" s="13" t="s">
        <v>33</v>
      </c>
      <c r="E144" s="18" t="s">
        <v>487</v>
      </c>
      <c r="F144" s="13" t="s">
        <v>35</v>
      </c>
      <c r="G144" s="13" t="s">
        <v>36</v>
      </c>
      <c r="H144" s="13" t="s">
        <v>701</v>
      </c>
      <c r="I144" s="13" t="s">
        <v>669</v>
      </c>
      <c r="J144" s="13" t="s">
        <v>713</v>
      </c>
      <c r="K144" s="20" t="s">
        <v>714</v>
      </c>
      <c r="L144" s="20" t="s">
        <v>715</v>
      </c>
      <c r="M144" s="13" t="s">
        <v>716</v>
      </c>
      <c r="N144" s="13" t="s">
        <v>705</v>
      </c>
      <c r="O144" s="13" t="s">
        <v>717</v>
      </c>
      <c r="P144" s="17" t="s">
        <v>147</v>
      </c>
      <c r="Q144" s="63" t="s">
        <v>46</v>
      </c>
      <c r="R144" s="63" t="s">
        <v>46</v>
      </c>
      <c r="S144" s="63" t="s">
        <v>46</v>
      </c>
      <c r="T144" s="63" t="s">
        <v>46</v>
      </c>
      <c r="U144" s="63" t="s">
        <v>46</v>
      </c>
      <c r="V144" s="63" t="s">
        <v>46</v>
      </c>
      <c r="W144" s="63" t="s">
        <v>46</v>
      </c>
      <c r="X144" s="63" t="s">
        <v>46</v>
      </c>
      <c r="Y144" s="63" t="s">
        <v>46</v>
      </c>
      <c r="Z144" s="63" t="s">
        <v>46</v>
      </c>
      <c r="AA144" s="63" t="s">
        <v>46</v>
      </c>
      <c r="AB144" s="63" t="s">
        <v>46</v>
      </c>
      <c r="AC144" s="63" t="e">
        <f>AVERAGE(Q144:AB144)</f>
        <v>#DIV/0!</v>
      </c>
    </row>
    <row r="145" spans="1:29" ht="31.5" x14ac:dyDescent="0.25">
      <c r="A145" s="13" t="s">
        <v>669</v>
      </c>
      <c r="B145" s="13" t="s">
        <v>31</v>
      </c>
      <c r="C145" s="13" t="s">
        <v>32</v>
      </c>
      <c r="D145" s="13" t="s">
        <v>33</v>
      </c>
      <c r="E145" s="18" t="s">
        <v>487</v>
      </c>
      <c r="F145" s="13" t="s">
        <v>35</v>
      </c>
      <c r="G145" s="13" t="s">
        <v>36</v>
      </c>
      <c r="H145" s="13" t="s">
        <v>718</v>
      </c>
      <c r="I145" s="13" t="s">
        <v>669</v>
      </c>
      <c r="J145" s="20" t="s">
        <v>719</v>
      </c>
      <c r="K145" s="20" t="s">
        <v>720</v>
      </c>
      <c r="L145" s="20" t="s">
        <v>721</v>
      </c>
      <c r="M145" s="13" t="s">
        <v>722</v>
      </c>
      <c r="N145" s="13" t="s">
        <v>723</v>
      </c>
      <c r="O145" s="13" t="s">
        <v>724</v>
      </c>
      <c r="P145" s="17" t="s">
        <v>186</v>
      </c>
      <c r="Q145" s="63" t="s">
        <v>46</v>
      </c>
      <c r="R145" s="63" t="s">
        <v>46</v>
      </c>
      <c r="S145" s="63" t="s">
        <v>46</v>
      </c>
      <c r="T145" s="63" t="s">
        <v>46</v>
      </c>
      <c r="U145" s="63" t="s">
        <v>46</v>
      </c>
      <c r="V145" s="63" t="s">
        <v>46</v>
      </c>
      <c r="W145" s="63" t="s">
        <v>46</v>
      </c>
      <c r="X145" s="63" t="s">
        <v>46</v>
      </c>
      <c r="Y145" s="63" t="s">
        <v>46</v>
      </c>
      <c r="Z145" s="63" t="s">
        <v>46</v>
      </c>
      <c r="AA145" s="63" t="s">
        <v>46</v>
      </c>
      <c r="AB145" s="63" t="s">
        <v>46</v>
      </c>
      <c r="AC145" s="63">
        <f>SUM(Q145:AB145)/4</f>
        <v>0</v>
      </c>
    </row>
    <row r="146" spans="1:29" ht="15.75" x14ac:dyDescent="0.25">
      <c r="A146" s="13" t="s">
        <v>669</v>
      </c>
      <c r="B146" s="13" t="s">
        <v>31</v>
      </c>
      <c r="C146" s="13" t="s">
        <v>32</v>
      </c>
      <c r="D146" s="13" t="s">
        <v>33</v>
      </c>
      <c r="E146" s="13"/>
      <c r="F146" s="13" t="s">
        <v>139</v>
      </c>
      <c r="G146" s="13" t="s">
        <v>140</v>
      </c>
      <c r="H146" s="13"/>
      <c r="I146" s="13" t="s">
        <v>142</v>
      </c>
      <c r="J146" s="13" t="s">
        <v>143</v>
      </c>
      <c r="K146" s="20" t="s">
        <v>725</v>
      </c>
      <c r="L146" s="20" t="s">
        <v>725</v>
      </c>
      <c r="M146" s="13" t="s">
        <v>447</v>
      </c>
      <c r="N146" s="13" t="s">
        <v>448</v>
      </c>
      <c r="O146" s="13"/>
      <c r="P146" s="17" t="s">
        <v>147</v>
      </c>
      <c r="Q146" s="63" t="s">
        <v>46</v>
      </c>
      <c r="R146" s="63" t="s">
        <v>46</v>
      </c>
      <c r="S146" s="63" t="s">
        <v>46</v>
      </c>
      <c r="T146" s="63" t="s">
        <v>46</v>
      </c>
      <c r="U146" s="63" t="s">
        <v>46</v>
      </c>
      <c r="V146" s="63" t="s">
        <v>46</v>
      </c>
      <c r="W146" s="63" t="s">
        <v>46</v>
      </c>
      <c r="X146" s="63" t="s">
        <v>46</v>
      </c>
      <c r="Y146" s="63" t="s">
        <v>46</v>
      </c>
      <c r="Z146" s="63" t="s">
        <v>46</v>
      </c>
      <c r="AA146" s="63" t="s">
        <v>46</v>
      </c>
      <c r="AB146" s="63" t="s">
        <v>46</v>
      </c>
      <c r="AC146" s="63" t="e">
        <f>AVERAGE(Q146:AB146)</f>
        <v>#DIV/0!</v>
      </c>
    </row>
    <row r="147" spans="1:29" ht="15.75" x14ac:dyDescent="0.25">
      <c r="A147" s="13" t="s">
        <v>726</v>
      </c>
      <c r="B147" s="13" t="s">
        <v>31</v>
      </c>
      <c r="C147" s="13" t="s">
        <v>32</v>
      </c>
      <c r="D147" s="13" t="s">
        <v>33</v>
      </c>
      <c r="E147" s="13" t="s">
        <v>138</v>
      </c>
      <c r="F147" s="13" t="s">
        <v>35</v>
      </c>
      <c r="G147" s="13" t="s">
        <v>36</v>
      </c>
      <c r="H147" s="13" t="s">
        <v>727</v>
      </c>
      <c r="I147" s="13" t="s">
        <v>142</v>
      </c>
      <c r="J147" s="13" t="s">
        <v>143</v>
      </c>
      <c r="K147" s="20" t="s">
        <v>728</v>
      </c>
      <c r="L147" s="20" t="s">
        <v>728</v>
      </c>
      <c r="M147" s="20" t="s">
        <v>729</v>
      </c>
      <c r="N147" s="20" t="s">
        <v>730</v>
      </c>
      <c r="O147" s="13" t="s">
        <v>731</v>
      </c>
      <c r="P147" s="17" t="s">
        <v>147</v>
      </c>
      <c r="Q147" s="63" t="s">
        <v>46</v>
      </c>
      <c r="R147" s="63" t="s">
        <v>46</v>
      </c>
      <c r="S147" s="63" t="s">
        <v>46</v>
      </c>
      <c r="T147" s="63" t="s">
        <v>46</v>
      </c>
      <c r="U147" s="63" t="s">
        <v>46</v>
      </c>
      <c r="V147" s="63" t="s">
        <v>46</v>
      </c>
      <c r="W147" s="63" t="s">
        <v>46</v>
      </c>
      <c r="X147" s="63" t="s">
        <v>46</v>
      </c>
      <c r="Y147" s="63" t="s">
        <v>46</v>
      </c>
      <c r="Z147" s="63" t="s">
        <v>46</v>
      </c>
      <c r="AA147" s="63" t="s">
        <v>46</v>
      </c>
      <c r="AB147" s="63" t="s">
        <v>46</v>
      </c>
      <c r="AC147" s="63" t="e">
        <f>AVERAGE(Q147:AB147)</f>
        <v>#DIV/0!</v>
      </c>
    </row>
    <row r="148" spans="1:29" ht="31.5" x14ac:dyDescent="0.25">
      <c r="A148" s="13" t="s">
        <v>726</v>
      </c>
      <c r="B148" s="13" t="s">
        <v>63</v>
      </c>
      <c r="C148" s="14" t="s">
        <v>86</v>
      </c>
      <c r="D148" s="13" t="s">
        <v>87</v>
      </c>
      <c r="E148" s="13" t="s">
        <v>732</v>
      </c>
      <c r="F148" s="13" t="s">
        <v>89</v>
      </c>
      <c r="G148" s="13" t="s">
        <v>90</v>
      </c>
      <c r="H148" s="13" t="s">
        <v>733</v>
      </c>
      <c r="I148" s="20" t="s">
        <v>734</v>
      </c>
      <c r="J148" s="13" t="s">
        <v>735</v>
      </c>
      <c r="K148" s="20" t="s">
        <v>736</v>
      </c>
      <c r="L148" s="20" t="s">
        <v>737</v>
      </c>
      <c r="M148" s="20" t="s">
        <v>738</v>
      </c>
      <c r="N148" s="20" t="s">
        <v>739</v>
      </c>
      <c r="O148" s="13" t="s">
        <v>740</v>
      </c>
      <c r="P148" s="17" t="s">
        <v>147</v>
      </c>
      <c r="Q148" s="63" t="s">
        <v>46</v>
      </c>
      <c r="R148" s="63" t="s">
        <v>46</v>
      </c>
      <c r="S148" s="63" t="s">
        <v>46</v>
      </c>
      <c r="T148" s="63" t="s">
        <v>46</v>
      </c>
      <c r="U148" s="63" t="s">
        <v>46</v>
      </c>
      <c r="V148" s="63" t="s">
        <v>46</v>
      </c>
      <c r="W148" s="63" t="s">
        <v>46</v>
      </c>
      <c r="X148" s="63" t="s">
        <v>46</v>
      </c>
      <c r="Y148" s="63" t="s">
        <v>46</v>
      </c>
      <c r="Z148" s="63" t="s">
        <v>46</v>
      </c>
      <c r="AA148" s="63" t="s">
        <v>46</v>
      </c>
      <c r="AB148" s="63" t="s">
        <v>46</v>
      </c>
      <c r="AC148" s="63" t="e">
        <f>AVERAGE(Q148:AB148)</f>
        <v>#DIV/0!</v>
      </c>
    </row>
    <row r="149" spans="1:29" ht="31.5" x14ac:dyDescent="0.25">
      <c r="A149" s="13" t="s">
        <v>726</v>
      </c>
      <c r="B149" s="13" t="s">
        <v>63</v>
      </c>
      <c r="C149" s="14" t="s">
        <v>86</v>
      </c>
      <c r="D149" s="13" t="s">
        <v>87</v>
      </c>
      <c r="E149" s="13" t="s">
        <v>732</v>
      </c>
      <c r="F149" s="13" t="s">
        <v>89</v>
      </c>
      <c r="G149" s="13" t="s">
        <v>90</v>
      </c>
      <c r="H149" s="13" t="s">
        <v>733</v>
      </c>
      <c r="I149" s="20" t="s">
        <v>734</v>
      </c>
      <c r="J149" s="13" t="s">
        <v>735</v>
      </c>
      <c r="K149" s="20" t="s">
        <v>741</v>
      </c>
      <c r="L149" s="20" t="s">
        <v>742</v>
      </c>
      <c r="M149" s="20" t="s">
        <v>743</v>
      </c>
      <c r="N149" s="20" t="s">
        <v>744</v>
      </c>
      <c r="O149" s="13" t="s">
        <v>745</v>
      </c>
      <c r="P149" s="17" t="s">
        <v>147</v>
      </c>
      <c r="Q149" s="63" t="s">
        <v>46</v>
      </c>
      <c r="R149" s="63" t="s">
        <v>46</v>
      </c>
      <c r="S149" s="63" t="s">
        <v>46</v>
      </c>
      <c r="T149" s="63" t="s">
        <v>46</v>
      </c>
      <c r="U149" s="63" t="s">
        <v>46</v>
      </c>
      <c r="V149" s="63" t="s">
        <v>46</v>
      </c>
      <c r="W149" s="63" t="s">
        <v>46</v>
      </c>
      <c r="X149" s="63" t="s">
        <v>46</v>
      </c>
      <c r="Y149" s="63" t="s">
        <v>46</v>
      </c>
      <c r="Z149" s="63" t="s">
        <v>46</v>
      </c>
      <c r="AA149" s="63" t="s">
        <v>46</v>
      </c>
      <c r="AB149" s="63" t="s">
        <v>46</v>
      </c>
      <c r="AC149" s="63" t="e">
        <f>AVERAGE(Q149:AB149)</f>
        <v>#DIV/0!</v>
      </c>
    </row>
    <row r="150" spans="1:29" ht="31.5" x14ac:dyDescent="0.25">
      <c r="A150" s="13" t="s">
        <v>726</v>
      </c>
      <c r="B150" s="13" t="s">
        <v>63</v>
      </c>
      <c r="C150" s="14" t="s">
        <v>86</v>
      </c>
      <c r="D150" s="13" t="s">
        <v>87</v>
      </c>
      <c r="E150" s="13" t="s">
        <v>746</v>
      </c>
      <c r="F150" s="13" t="s">
        <v>89</v>
      </c>
      <c r="G150" s="13" t="s">
        <v>90</v>
      </c>
      <c r="H150" s="13" t="s">
        <v>747</v>
      </c>
      <c r="I150" s="20" t="s">
        <v>734</v>
      </c>
      <c r="J150" s="13" t="s">
        <v>748</v>
      </c>
      <c r="K150" s="20" t="s">
        <v>749</v>
      </c>
      <c r="L150" s="20" t="s">
        <v>750</v>
      </c>
      <c r="M150" s="20" t="s">
        <v>751</v>
      </c>
      <c r="N150" s="20" t="s">
        <v>752</v>
      </c>
      <c r="O150" s="13" t="s">
        <v>740</v>
      </c>
      <c r="P150" s="17" t="s">
        <v>147</v>
      </c>
      <c r="Q150" s="63" t="s">
        <v>46</v>
      </c>
      <c r="R150" s="63" t="s">
        <v>46</v>
      </c>
      <c r="S150" s="63" t="s">
        <v>46</v>
      </c>
      <c r="T150" s="63" t="s">
        <v>46</v>
      </c>
      <c r="U150" s="63" t="s">
        <v>46</v>
      </c>
      <c r="V150" s="63" t="s">
        <v>46</v>
      </c>
      <c r="W150" s="63" t="s">
        <v>46</v>
      </c>
      <c r="X150" s="63" t="s">
        <v>46</v>
      </c>
      <c r="Y150" s="63" t="s">
        <v>46</v>
      </c>
      <c r="Z150" s="63" t="s">
        <v>46</v>
      </c>
      <c r="AA150" s="63" t="s">
        <v>46</v>
      </c>
      <c r="AB150" s="63" t="s">
        <v>46</v>
      </c>
      <c r="AC150" s="63" t="e">
        <f>AVERAGE(Q150:AB150)</f>
        <v>#DIV/0!</v>
      </c>
    </row>
    <row r="151" spans="1:29" ht="31.5" x14ac:dyDescent="0.25">
      <c r="A151" s="13" t="s">
        <v>726</v>
      </c>
      <c r="B151" s="13" t="s">
        <v>63</v>
      </c>
      <c r="C151" s="14" t="s">
        <v>86</v>
      </c>
      <c r="D151" s="13" t="s">
        <v>87</v>
      </c>
      <c r="E151" s="13"/>
      <c r="F151" s="13" t="s">
        <v>89</v>
      </c>
      <c r="G151" s="13" t="s">
        <v>90</v>
      </c>
      <c r="H151" s="13"/>
      <c r="I151" s="20" t="s">
        <v>734</v>
      </c>
      <c r="J151" s="20" t="s">
        <v>753</v>
      </c>
      <c r="K151" s="20" t="s">
        <v>754</v>
      </c>
      <c r="L151" s="20" t="s">
        <v>755</v>
      </c>
      <c r="M151" s="20" t="s">
        <v>756</v>
      </c>
      <c r="N151" s="20" t="s">
        <v>757</v>
      </c>
      <c r="O151" s="19" t="s">
        <v>253</v>
      </c>
      <c r="P151" s="19" t="s">
        <v>253</v>
      </c>
      <c r="Q151" s="63" t="s">
        <v>46</v>
      </c>
      <c r="R151" s="63" t="s">
        <v>46</v>
      </c>
      <c r="S151" s="63" t="s">
        <v>46</v>
      </c>
      <c r="T151" s="63" t="s">
        <v>46</v>
      </c>
      <c r="U151" s="63" t="s">
        <v>46</v>
      </c>
      <c r="V151" s="63" t="s">
        <v>46</v>
      </c>
      <c r="W151" s="63" t="s">
        <v>46</v>
      </c>
      <c r="X151" s="63" t="s">
        <v>46</v>
      </c>
      <c r="Y151" s="63" t="s">
        <v>46</v>
      </c>
      <c r="Z151" s="63" t="s">
        <v>46</v>
      </c>
      <c r="AA151" s="63" t="s">
        <v>46</v>
      </c>
      <c r="AB151" s="63" t="s">
        <v>46</v>
      </c>
      <c r="AC151" s="63">
        <f>SUM(Q151:AB151)/2</f>
        <v>0</v>
      </c>
    </row>
    <row r="152" spans="1:29" ht="31.5" x14ac:dyDescent="0.25">
      <c r="A152" s="13" t="s">
        <v>726</v>
      </c>
      <c r="B152" s="13" t="s">
        <v>63</v>
      </c>
      <c r="C152" s="14" t="s">
        <v>86</v>
      </c>
      <c r="D152" s="13" t="s">
        <v>87</v>
      </c>
      <c r="E152" s="13" t="s">
        <v>732</v>
      </c>
      <c r="F152" s="13" t="s">
        <v>89</v>
      </c>
      <c r="G152" s="13" t="s">
        <v>90</v>
      </c>
      <c r="H152" s="13" t="s">
        <v>733</v>
      </c>
      <c r="I152" s="20" t="s">
        <v>734</v>
      </c>
      <c r="J152" s="13" t="s">
        <v>758</v>
      </c>
      <c r="K152" s="20" t="s">
        <v>759</v>
      </c>
      <c r="L152" s="20" t="s">
        <v>760</v>
      </c>
      <c r="M152" s="20" t="s">
        <v>761</v>
      </c>
      <c r="N152" s="20" t="s">
        <v>762</v>
      </c>
      <c r="O152" s="13" t="s">
        <v>763</v>
      </c>
      <c r="P152" s="17" t="s">
        <v>147</v>
      </c>
      <c r="Q152" s="63" t="s">
        <v>46</v>
      </c>
      <c r="R152" s="63" t="s">
        <v>46</v>
      </c>
      <c r="S152" s="63" t="s">
        <v>46</v>
      </c>
      <c r="T152" s="63" t="s">
        <v>46</v>
      </c>
      <c r="U152" s="63" t="s">
        <v>46</v>
      </c>
      <c r="V152" s="63" t="s">
        <v>46</v>
      </c>
      <c r="W152" s="63" t="s">
        <v>46</v>
      </c>
      <c r="X152" s="63" t="s">
        <v>46</v>
      </c>
      <c r="Y152" s="63" t="s">
        <v>46</v>
      </c>
      <c r="Z152" s="63" t="s">
        <v>46</v>
      </c>
      <c r="AA152" s="63" t="s">
        <v>46</v>
      </c>
      <c r="AB152" s="63" t="s">
        <v>46</v>
      </c>
      <c r="AC152" s="63" t="e">
        <f>AVERAGE(Q152:AB152)</f>
        <v>#DIV/0!</v>
      </c>
    </row>
    <row r="153" spans="1:29" ht="31.5" x14ac:dyDescent="0.25">
      <c r="A153" s="13" t="s">
        <v>726</v>
      </c>
      <c r="B153" s="13" t="s">
        <v>63</v>
      </c>
      <c r="C153" s="14" t="s">
        <v>86</v>
      </c>
      <c r="D153" s="13" t="s">
        <v>87</v>
      </c>
      <c r="E153" s="13" t="s">
        <v>732</v>
      </c>
      <c r="F153" s="13" t="s">
        <v>89</v>
      </c>
      <c r="G153" s="13" t="s">
        <v>90</v>
      </c>
      <c r="H153" s="13" t="s">
        <v>733</v>
      </c>
      <c r="I153" s="20" t="s">
        <v>734</v>
      </c>
      <c r="J153" s="13" t="s">
        <v>758</v>
      </c>
      <c r="K153" s="20" t="s">
        <v>764</v>
      </c>
      <c r="L153" s="20" t="s">
        <v>764</v>
      </c>
      <c r="M153" s="20" t="s">
        <v>765</v>
      </c>
      <c r="N153" s="20" t="s">
        <v>766</v>
      </c>
      <c r="O153" s="13" t="s">
        <v>763</v>
      </c>
      <c r="P153" s="17" t="s">
        <v>147</v>
      </c>
      <c r="Q153" s="63" t="s">
        <v>46</v>
      </c>
      <c r="R153" s="63" t="s">
        <v>46</v>
      </c>
      <c r="S153" s="63" t="s">
        <v>46</v>
      </c>
      <c r="T153" s="63" t="s">
        <v>46</v>
      </c>
      <c r="U153" s="63" t="s">
        <v>46</v>
      </c>
      <c r="V153" s="63" t="s">
        <v>46</v>
      </c>
      <c r="W153" s="63" t="s">
        <v>46</v>
      </c>
      <c r="X153" s="63" t="s">
        <v>46</v>
      </c>
      <c r="Y153" s="63" t="s">
        <v>46</v>
      </c>
      <c r="Z153" s="63" t="s">
        <v>46</v>
      </c>
      <c r="AA153" s="63" t="s">
        <v>46</v>
      </c>
      <c r="AB153" s="63" t="s">
        <v>46</v>
      </c>
      <c r="AC153" s="63" t="e">
        <f>AVERAGE(Q153:AB153)</f>
        <v>#DIV/0!</v>
      </c>
    </row>
    <row r="154" spans="1:29" ht="31.5" x14ac:dyDescent="0.25">
      <c r="A154" s="13" t="s">
        <v>726</v>
      </c>
      <c r="B154" s="13" t="s">
        <v>63</v>
      </c>
      <c r="C154" s="14" t="s">
        <v>86</v>
      </c>
      <c r="D154" s="13" t="s">
        <v>87</v>
      </c>
      <c r="E154" s="13"/>
      <c r="F154" s="13" t="s">
        <v>89</v>
      </c>
      <c r="G154" s="13" t="s">
        <v>90</v>
      </c>
      <c r="H154" s="13"/>
      <c r="I154" s="20" t="s">
        <v>734</v>
      </c>
      <c r="J154" s="20" t="s">
        <v>758</v>
      </c>
      <c r="K154" s="20" t="s">
        <v>767</v>
      </c>
      <c r="L154" s="20" t="s">
        <v>768</v>
      </c>
      <c r="M154" s="20" t="s">
        <v>769</v>
      </c>
      <c r="N154" s="20" t="s">
        <v>770</v>
      </c>
      <c r="O154" s="19" t="s">
        <v>147</v>
      </c>
      <c r="P154" s="19" t="s">
        <v>147</v>
      </c>
      <c r="Q154" s="63" t="s">
        <v>46</v>
      </c>
      <c r="R154" s="63" t="s">
        <v>46</v>
      </c>
      <c r="S154" s="63" t="s">
        <v>46</v>
      </c>
      <c r="T154" s="63" t="s">
        <v>46</v>
      </c>
      <c r="U154" s="63" t="s">
        <v>46</v>
      </c>
      <c r="V154" s="63" t="s">
        <v>46</v>
      </c>
      <c r="W154" s="63" t="s">
        <v>46</v>
      </c>
      <c r="X154" s="63" t="s">
        <v>46</v>
      </c>
      <c r="Y154" s="63" t="s">
        <v>46</v>
      </c>
      <c r="Z154" s="63" t="s">
        <v>46</v>
      </c>
      <c r="AA154" s="63" t="s">
        <v>46</v>
      </c>
      <c r="AB154" s="63" t="s">
        <v>46</v>
      </c>
      <c r="AC154" s="63" t="e">
        <f>AVERAGE(Q154:AB154)</f>
        <v>#DIV/0!</v>
      </c>
    </row>
    <row r="155" spans="1:29" ht="31.5" x14ac:dyDescent="0.25">
      <c r="A155" s="13" t="s">
        <v>726</v>
      </c>
      <c r="B155" s="13" t="s">
        <v>63</v>
      </c>
      <c r="C155" s="14" t="s">
        <v>86</v>
      </c>
      <c r="D155" s="13" t="s">
        <v>87</v>
      </c>
      <c r="E155" s="13"/>
      <c r="F155" s="13" t="s">
        <v>89</v>
      </c>
      <c r="G155" s="13" t="s">
        <v>90</v>
      </c>
      <c r="H155" s="13"/>
      <c r="I155" s="20" t="s">
        <v>734</v>
      </c>
      <c r="J155" s="20" t="s">
        <v>758</v>
      </c>
      <c r="K155" s="20" t="s">
        <v>771</v>
      </c>
      <c r="L155" s="20" t="s">
        <v>772</v>
      </c>
      <c r="M155" s="20" t="s">
        <v>773</v>
      </c>
      <c r="N155" s="20" t="s">
        <v>774</v>
      </c>
      <c r="O155" s="19" t="s">
        <v>147</v>
      </c>
      <c r="P155" s="19" t="s">
        <v>147</v>
      </c>
      <c r="Q155" s="63" t="s">
        <v>46</v>
      </c>
      <c r="R155" s="63" t="s">
        <v>46</v>
      </c>
      <c r="S155" s="63" t="s">
        <v>46</v>
      </c>
      <c r="T155" s="63" t="s">
        <v>46</v>
      </c>
      <c r="U155" s="63" t="s">
        <v>46</v>
      </c>
      <c r="V155" s="63" t="s">
        <v>46</v>
      </c>
      <c r="W155" s="63" t="s">
        <v>46</v>
      </c>
      <c r="X155" s="63" t="s">
        <v>46</v>
      </c>
      <c r="Y155" s="63" t="s">
        <v>46</v>
      </c>
      <c r="Z155" s="63" t="s">
        <v>46</v>
      </c>
      <c r="AA155" s="63" t="s">
        <v>46</v>
      </c>
      <c r="AB155" s="63" t="s">
        <v>46</v>
      </c>
      <c r="AC155" s="63" t="e">
        <f>AVERAGE(Q155:AB155)</f>
        <v>#DIV/0!</v>
      </c>
    </row>
    <row r="156" spans="1:29" ht="31.5" x14ac:dyDescent="0.25">
      <c r="A156" s="13" t="s">
        <v>726</v>
      </c>
      <c r="B156" s="13" t="s">
        <v>63</v>
      </c>
      <c r="C156" s="14" t="s">
        <v>86</v>
      </c>
      <c r="D156" s="13" t="s">
        <v>87</v>
      </c>
      <c r="E156" s="13" t="s">
        <v>732</v>
      </c>
      <c r="F156" s="13" t="s">
        <v>89</v>
      </c>
      <c r="G156" s="13" t="s">
        <v>90</v>
      </c>
      <c r="H156" s="13" t="s">
        <v>733</v>
      </c>
      <c r="I156" s="20" t="s">
        <v>734</v>
      </c>
      <c r="J156" s="13" t="s">
        <v>758</v>
      </c>
      <c r="K156" s="20" t="s">
        <v>775</v>
      </c>
      <c r="L156" s="20" t="s">
        <v>775</v>
      </c>
      <c r="M156" s="20" t="s">
        <v>776</v>
      </c>
      <c r="N156" s="20" t="s">
        <v>777</v>
      </c>
      <c r="O156" s="13" t="s">
        <v>763</v>
      </c>
      <c r="P156" s="17" t="s">
        <v>147</v>
      </c>
      <c r="Q156" s="63" t="s">
        <v>46</v>
      </c>
      <c r="R156" s="63" t="s">
        <v>46</v>
      </c>
      <c r="S156" s="63" t="s">
        <v>46</v>
      </c>
      <c r="T156" s="63" t="s">
        <v>46</v>
      </c>
      <c r="U156" s="63" t="s">
        <v>46</v>
      </c>
      <c r="V156" s="63" t="s">
        <v>46</v>
      </c>
      <c r="W156" s="63" t="s">
        <v>46</v>
      </c>
      <c r="X156" s="63" t="s">
        <v>46</v>
      </c>
      <c r="Y156" s="63" t="s">
        <v>46</v>
      </c>
      <c r="Z156" s="63" t="s">
        <v>46</v>
      </c>
      <c r="AA156" s="63" t="s">
        <v>46</v>
      </c>
      <c r="AB156" s="63" t="s">
        <v>46</v>
      </c>
      <c r="AC156" s="63">
        <f>SUM(Q156:AB156)/2</f>
        <v>0</v>
      </c>
    </row>
    <row r="157" spans="1:29" ht="31.5" x14ac:dyDescent="0.25">
      <c r="A157" s="13" t="s">
        <v>778</v>
      </c>
      <c r="B157" s="13" t="s">
        <v>31</v>
      </c>
      <c r="C157" s="13" t="s">
        <v>32</v>
      </c>
      <c r="D157" s="13" t="s">
        <v>33</v>
      </c>
      <c r="E157" s="13" t="s">
        <v>138</v>
      </c>
      <c r="F157" s="13" t="s">
        <v>779</v>
      </c>
      <c r="G157" s="13" t="s">
        <v>780</v>
      </c>
      <c r="H157" s="13" t="s">
        <v>781</v>
      </c>
      <c r="I157" s="20" t="s">
        <v>480</v>
      </c>
      <c r="J157" s="13" t="s">
        <v>782</v>
      </c>
      <c r="K157" s="20" t="s">
        <v>783</v>
      </c>
      <c r="L157" s="20" t="s">
        <v>784</v>
      </c>
      <c r="M157" s="13" t="s">
        <v>785</v>
      </c>
      <c r="N157" s="13" t="s">
        <v>786</v>
      </c>
      <c r="O157" s="17" t="s">
        <v>45</v>
      </c>
      <c r="P157" s="17" t="s">
        <v>45</v>
      </c>
      <c r="Q157" s="63" t="s">
        <v>46</v>
      </c>
      <c r="R157" s="63" t="s">
        <v>46</v>
      </c>
      <c r="S157" s="63" t="s">
        <v>46</v>
      </c>
      <c r="T157" s="63" t="s">
        <v>46</v>
      </c>
      <c r="U157" s="63" t="s">
        <v>46</v>
      </c>
      <c r="V157" s="63" t="s">
        <v>46</v>
      </c>
      <c r="W157" s="63" t="s">
        <v>46</v>
      </c>
      <c r="X157" s="63" t="s">
        <v>46</v>
      </c>
      <c r="Y157" s="63" t="s">
        <v>46</v>
      </c>
      <c r="Z157" s="63" t="s">
        <v>46</v>
      </c>
      <c r="AA157" s="63" t="s">
        <v>46</v>
      </c>
      <c r="AB157" s="63" t="s">
        <v>46</v>
      </c>
      <c r="AC157" s="63">
        <f t="shared" ref="AC157:AC168" si="8">SUM(P157:AB157)/12</f>
        <v>0</v>
      </c>
    </row>
    <row r="158" spans="1:29" ht="47.25" x14ac:dyDescent="0.25">
      <c r="A158" s="13" t="s">
        <v>778</v>
      </c>
      <c r="B158" s="13" t="s">
        <v>31</v>
      </c>
      <c r="C158" s="13" t="s">
        <v>32</v>
      </c>
      <c r="D158" s="13" t="s">
        <v>33</v>
      </c>
      <c r="E158" s="13" t="s">
        <v>138</v>
      </c>
      <c r="F158" s="13" t="s">
        <v>779</v>
      </c>
      <c r="G158" s="20" t="s">
        <v>780</v>
      </c>
      <c r="H158" s="13" t="s">
        <v>781</v>
      </c>
      <c r="I158" s="20" t="s">
        <v>480</v>
      </c>
      <c r="J158" s="13" t="s">
        <v>57</v>
      </c>
      <c r="K158" s="20" t="s">
        <v>787</v>
      </c>
      <c r="L158" s="20" t="s">
        <v>788</v>
      </c>
      <c r="M158" s="13" t="s">
        <v>789</v>
      </c>
      <c r="N158" s="20" t="s">
        <v>790</v>
      </c>
      <c r="O158" s="17" t="s">
        <v>45</v>
      </c>
      <c r="P158" s="17" t="s">
        <v>45</v>
      </c>
      <c r="Q158" s="63" t="s">
        <v>46</v>
      </c>
      <c r="R158" s="63" t="s">
        <v>46</v>
      </c>
      <c r="S158" s="63" t="s">
        <v>46</v>
      </c>
      <c r="T158" s="63" t="s">
        <v>46</v>
      </c>
      <c r="U158" s="63" t="s">
        <v>46</v>
      </c>
      <c r="V158" s="63" t="s">
        <v>46</v>
      </c>
      <c r="W158" s="63" t="s">
        <v>46</v>
      </c>
      <c r="X158" s="63" t="s">
        <v>46</v>
      </c>
      <c r="Y158" s="63" t="s">
        <v>46</v>
      </c>
      <c r="Z158" s="63" t="s">
        <v>46</v>
      </c>
      <c r="AA158" s="63" t="s">
        <v>46</v>
      </c>
      <c r="AB158" s="63" t="s">
        <v>46</v>
      </c>
      <c r="AC158" s="63">
        <f t="shared" si="8"/>
        <v>0</v>
      </c>
    </row>
    <row r="159" spans="1:29" ht="31.5" x14ac:dyDescent="0.25">
      <c r="A159" s="13" t="s">
        <v>778</v>
      </c>
      <c r="B159" s="13" t="s">
        <v>31</v>
      </c>
      <c r="C159" s="13" t="s">
        <v>32</v>
      </c>
      <c r="D159" s="13" t="s">
        <v>33</v>
      </c>
      <c r="E159" s="13" t="s">
        <v>138</v>
      </c>
      <c r="F159" s="13" t="s">
        <v>779</v>
      </c>
      <c r="G159" s="20" t="s">
        <v>780</v>
      </c>
      <c r="H159" s="13" t="s">
        <v>781</v>
      </c>
      <c r="I159" s="20" t="s">
        <v>480</v>
      </c>
      <c r="J159" s="13" t="s">
        <v>782</v>
      </c>
      <c r="K159" s="20" t="s">
        <v>791</v>
      </c>
      <c r="L159" s="20" t="s">
        <v>792</v>
      </c>
      <c r="M159" s="13" t="s">
        <v>793</v>
      </c>
      <c r="N159" s="20" t="s">
        <v>794</v>
      </c>
      <c r="O159" s="17" t="s">
        <v>45</v>
      </c>
      <c r="P159" s="17" t="s">
        <v>45</v>
      </c>
      <c r="Q159" s="63" t="s">
        <v>46</v>
      </c>
      <c r="R159" s="63" t="s">
        <v>46</v>
      </c>
      <c r="S159" s="63" t="s">
        <v>46</v>
      </c>
      <c r="T159" s="63" t="s">
        <v>46</v>
      </c>
      <c r="U159" s="63" t="s">
        <v>46</v>
      </c>
      <c r="V159" s="63" t="s">
        <v>46</v>
      </c>
      <c r="W159" s="63" t="s">
        <v>46</v>
      </c>
      <c r="X159" s="63" t="s">
        <v>46</v>
      </c>
      <c r="Y159" s="63" t="s">
        <v>46</v>
      </c>
      <c r="Z159" s="63" t="s">
        <v>46</v>
      </c>
      <c r="AA159" s="63" t="s">
        <v>46</v>
      </c>
      <c r="AB159" s="63" t="s">
        <v>46</v>
      </c>
      <c r="AC159" s="63">
        <f t="shared" si="8"/>
        <v>0</v>
      </c>
    </row>
    <row r="160" spans="1:29" ht="31.5" x14ac:dyDescent="0.25">
      <c r="A160" s="13" t="s">
        <v>778</v>
      </c>
      <c r="B160" s="13" t="s">
        <v>31</v>
      </c>
      <c r="C160" s="13" t="s">
        <v>32</v>
      </c>
      <c r="D160" s="13" t="s">
        <v>33</v>
      </c>
      <c r="E160" s="13" t="s">
        <v>138</v>
      </c>
      <c r="F160" s="13" t="s">
        <v>779</v>
      </c>
      <c r="G160" s="20" t="s">
        <v>780</v>
      </c>
      <c r="H160" s="13" t="s">
        <v>795</v>
      </c>
      <c r="I160" s="20" t="s">
        <v>480</v>
      </c>
      <c r="J160" s="13" t="s">
        <v>57</v>
      </c>
      <c r="K160" s="20" t="s">
        <v>796</v>
      </c>
      <c r="L160" s="20" t="s">
        <v>797</v>
      </c>
      <c r="M160" s="13" t="s">
        <v>785</v>
      </c>
      <c r="N160" s="20" t="s">
        <v>798</v>
      </c>
      <c r="O160" s="17" t="s">
        <v>327</v>
      </c>
      <c r="P160" s="17" t="s">
        <v>327</v>
      </c>
      <c r="Q160" s="63" t="s">
        <v>46</v>
      </c>
      <c r="R160" s="63" t="s">
        <v>46</v>
      </c>
      <c r="S160" s="63" t="s">
        <v>46</v>
      </c>
      <c r="T160" s="63" t="s">
        <v>46</v>
      </c>
      <c r="U160" s="63" t="s">
        <v>46</v>
      </c>
      <c r="V160" s="63" t="s">
        <v>46</v>
      </c>
      <c r="W160" s="63" t="s">
        <v>46</v>
      </c>
      <c r="X160" s="63" t="s">
        <v>46</v>
      </c>
      <c r="Y160" s="63" t="s">
        <v>46</v>
      </c>
      <c r="Z160" s="63" t="s">
        <v>46</v>
      </c>
      <c r="AA160" s="63" t="s">
        <v>46</v>
      </c>
      <c r="AB160" s="63" t="s">
        <v>46</v>
      </c>
      <c r="AC160" s="63">
        <f t="shared" si="8"/>
        <v>0</v>
      </c>
    </row>
    <row r="161" spans="1:29" ht="31.5" x14ac:dyDescent="0.25">
      <c r="A161" s="13" t="s">
        <v>778</v>
      </c>
      <c r="B161" s="13" t="s">
        <v>31</v>
      </c>
      <c r="C161" s="13" t="s">
        <v>32</v>
      </c>
      <c r="D161" s="13" t="s">
        <v>33</v>
      </c>
      <c r="E161" s="13" t="s">
        <v>138</v>
      </c>
      <c r="F161" s="13" t="s">
        <v>779</v>
      </c>
      <c r="G161" s="20" t="s">
        <v>780</v>
      </c>
      <c r="H161" s="13" t="s">
        <v>795</v>
      </c>
      <c r="I161" s="20" t="s">
        <v>480</v>
      </c>
      <c r="J161" s="13" t="s">
        <v>782</v>
      </c>
      <c r="K161" s="20" t="s">
        <v>799</v>
      </c>
      <c r="L161" s="20" t="s">
        <v>800</v>
      </c>
      <c r="M161" s="13" t="s">
        <v>592</v>
      </c>
      <c r="N161" s="13" t="s">
        <v>801</v>
      </c>
      <c r="O161" s="17" t="s">
        <v>327</v>
      </c>
      <c r="P161" s="17" t="s">
        <v>327</v>
      </c>
      <c r="Q161" s="63" t="s">
        <v>46</v>
      </c>
      <c r="R161" s="63" t="s">
        <v>46</v>
      </c>
      <c r="S161" s="63" t="s">
        <v>46</v>
      </c>
      <c r="T161" s="63" t="s">
        <v>46</v>
      </c>
      <c r="U161" s="63" t="s">
        <v>46</v>
      </c>
      <c r="V161" s="63" t="s">
        <v>46</v>
      </c>
      <c r="W161" s="63" t="s">
        <v>46</v>
      </c>
      <c r="X161" s="63" t="s">
        <v>46</v>
      </c>
      <c r="Y161" s="63" t="s">
        <v>46</v>
      </c>
      <c r="Z161" s="63" t="s">
        <v>46</v>
      </c>
      <c r="AA161" s="63" t="s">
        <v>46</v>
      </c>
      <c r="AB161" s="63" t="s">
        <v>46</v>
      </c>
      <c r="AC161" s="63">
        <f t="shared" si="8"/>
        <v>0</v>
      </c>
    </row>
    <row r="162" spans="1:29" ht="31.5" x14ac:dyDescent="0.25">
      <c r="A162" s="13" t="s">
        <v>778</v>
      </c>
      <c r="B162" s="13" t="s">
        <v>31</v>
      </c>
      <c r="C162" s="13" t="s">
        <v>32</v>
      </c>
      <c r="D162" s="13" t="s">
        <v>33</v>
      </c>
      <c r="E162" s="13" t="s">
        <v>138</v>
      </c>
      <c r="F162" s="13" t="s">
        <v>779</v>
      </c>
      <c r="G162" s="20" t="s">
        <v>780</v>
      </c>
      <c r="H162" s="13" t="s">
        <v>795</v>
      </c>
      <c r="I162" s="20" t="s">
        <v>480</v>
      </c>
      <c r="J162" s="13" t="s">
        <v>782</v>
      </c>
      <c r="K162" s="20" t="s">
        <v>802</v>
      </c>
      <c r="L162" s="20" t="s">
        <v>803</v>
      </c>
      <c r="M162" s="13" t="s">
        <v>804</v>
      </c>
      <c r="N162" s="13" t="s">
        <v>805</v>
      </c>
      <c r="O162" s="17" t="s">
        <v>327</v>
      </c>
      <c r="P162" s="17" t="s">
        <v>327</v>
      </c>
      <c r="Q162" s="63" t="s">
        <v>46</v>
      </c>
      <c r="R162" s="63" t="s">
        <v>46</v>
      </c>
      <c r="S162" s="63" t="s">
        <v>46</v>
      </c>
      <c r="T162" s="63" t="s">
        <v>46</v>
      </c>
      <c r="U162" s="63" t="s">
        <v>46</v>
      </c>
      <c r="V162" s="63" t="s">
        <v>46</v>
      </c>
      <c r="W162" s="63" t="s">
        <v>46</v>
      </c>
      <c r="X162" s="63" t="s">
        <v>46</v>
      </c>
      <c r="Y162" s="63" t="s">
        <v>46</v>
      </c>
      <c r="Z162" s="63" t="s">
        <v>46</v>
      </c>
      <c r="AA162" s="63" t="s">
        <v>46</v>
      </c>
      <c r="AB162" s="63" t="s">
        <v>46</v>
      </c>
      <c r="AC162" s="63">
        <f t="shared" si="8"/>
        <v>0</v>
      </c>
    </row>
    <row r="163" spans="1:29" ht="31.5" x14ac:dyDescent="0.25">
      <c r="A163" s="13" t="s">
        <v>778</v>
      </c>
      <c r="B163" s="13" t="s">
        <v>31</v>
      </c>
      <c r="C163" s="13" t="s">
        <v>32</v>
      </c>
      <c r="D163" s="13" t="s">
        <v>33</v>
      </c>
      <c r="E163" s="13" t="s">
        <v>138</v>
      </c>
      <c r="F163" s="13" t="s">
        <v>779</v>
      </c>
      <c r="G163" s="20" t="s">
        <v>780</v>
      </c>
      <c r="H163" s="13" t="s">
        <v>806</v>
      </c>
      <c r="I163" s="20" t="s">
        <v>480</v>
      </c>
      <c r="J163" s="13" t="s">
        <v>782</v>
      </c>
      <c r="K163" s="20" t="s">
        <v>807</v>
      </c>
      <c r="L163" s="20" t="s">
        <v>808</v>
      </c>
      <c r="M163" s="13" t="s">
        <v>785</v>
      </c>
      <c r="N163" s="20" t="s">
        <v>798</v>
      </c>
      <c r="O163" s="13" t="s">
        <v>809</v>
      </c>
      <c r="P163" s="17" t="s">
        <v>45</v>
      </c>
      <c r="Q163" s="63" t="s">
        <v>46</v>
      </c>
      <c r="R163" s="63" t="s">
        <v>46</v>
      </c>
      <c r="S163" s="63" t="s">
        <v>46</v>
      </c>
      <c r="T163" s="63" t="s">
        <v>46</v>
      </c>
      <c r="U163" s="63" t="s">
        <v>46</v>
      </c>
      <c r="V163" s="63" t="s">
        <v>46</v>
      </c>
      <c r="W163" s="63" t="s">
        <v>46</v>
      </c>
      <c r="X163" s="63" t="s">
        <v>46</v>
      </c>
      <c r="Y163" s="63" t="s">
        <v>46</v>
      </c>
      <c r="Z163" s="63" t="s">
        <v>46</v>
      </c>
      <c r="AA163" s="63" t="s">
        <v>46</v>
      </c>
      <c r="AB163" s="63" t="s">
        <v>46</v>
      </c>
      <c r="AC163" s="63">
        <f t="shared" si="8"/>
        <v>0</v>
      </c>
    </row>
    <row r="164" spans="1:29" ht="47.25" x14ac:dyDescent="0.25">
      <c r="A164" s="13" t="s">
        <v>778</v>
      </c>
      <c r="B164" s="13" t="s">
        <v>31</v>
      </c>
      <c r="C164" s="13" t="s">
        <v>32</v>
      </c>
      <c r="D164" s="13" t="s">
        <v>33</v>
      </c>
      <c r="E164" s="13" t="s">
        <v>138</v>
      </c>
      <c r="F164" s="13" t="s">
        <v>779</v>
      </c>
      <c r="G164" s="20" t="s">
        <v>780</v>
      </c>
      <c r="H164" s="13" t="s">
        <v>806</v>
      </c>
      <c r="I164" s="20" t="s">
        <v>480</v>
      </c>
      <c r="J164" s="13" t="s">
        <v>782</v>
      </c>
      <c r="K164" s="20" t="s">
        <v>810</v>
      </c>
      <c r="L164" s="20" t="s">
        <v>800</v>
      </c>
      <c r="M164" s="13" t="s">
        <v>592</v>
      </c>
      <c r="N164" s="13" t="s">
        <v>801</v>
      </c>
      <c r="O164" s="20" t="s">
        <v>811</v>
      </c>
      <c r="P164" s="17" t="s">
        <v>45</v>
      </c>
      <c r="Q164" s="63" t="s">
        <v>46</v>
      </c>
      <c r="R164" s="63" t="s">
        <v>46</v>
      </c>
      <c r="S164" s="63" t="s">
        <v>46</v>
      </c>
      <c r="T164" s="63" t="s">
        <v>46</v>
      </c>
      <c r="U164" s="63" t="s">
        <v>46</v>
      </c>
      <c r="V164" s="63" t="s">
        <v>46</v>
      </c>
      <c r="W164" s="63" t="s">
        <v>46</v>
      </c>
      <c r="X164" s="63" t="s">
        <v>46</v>
      </c>
      <c r="Y164" s="63" t="s">
        <v>46</v>
      </c>
      <c r="Z164" s="63" t="s">
        <v>46</v>
      </c>
      <c r="AA164" s="63" t="s">
        <v>46</v>
      </c>
      <c r="AB164" s="63" t="s">
        <v>46</v>
      </c>
      <c r="AC164" s="63">
        <f t="shared" si="8"/>
        <v>0</v>
      </c>
    </row>
    <row r="165" spans="1:29" ht="31.5" x14ac:dyDescent="0.25">
      <c r="A165" s="13" t="s">
        <v>778</v>
      </c>
      <c r="B165" s="13" t="s">
        <v>31</v>
      </c>
      <c r="C165" s="13" t="s">
        <v>32</v>
      </c>
      <c r="D165" s="13" t="s">
        <v>33</v>
      </c>
      <c r="E165" s="13" t="s">
        <v>138</v>
      </c>
      <c r="F165" s="13" t="s">
        <v>779</v>
      </c>
      <c r="G165" s="20" t="s">
        <v>780</v>
      </c>
      <c r="H165" s="13" t="s">
        <v>806</v>
      </c>
      <c r="I165" s="20" t="s">
        <v>480</v>
      </c>
      <c r="J165" s="13" t="s">
        <v>782</v>
      </c>
      <c r="K165" s="20" t="s">
        <v>812</v>
      </c>
      <c r="L165" s="20" t="s">
        <v>803</v>
      </c>
      <c r="M165" s="13" t="s">
        <v>804</v>
      </c>
      <c r="N165" s="13" t="s">
        <v>805</v>
      </c>
      <c r="O165" s="13" t="s">
        <v>811</v>
      </c>
      <c r="P165" s="17" t="s">
        <v>45</v>
      </c>
      <c r="Q165" s="63" t="s">
        <v>46</v>
      </c>
      <c r="R165" s="63" t="s">
        <v>46</v>
      </c>
      <c r="S165" s="63" t="s">
        <v>46</v>
      </c>
      <c r="T165" s="63" t="s">
        <v>46</v>
      </c>
      <c r="U165" s="63" t="s">
        <v>46</v>
      </c>
      <c r="V165" s="63" t="s">
        <v>46</v>
      </c>
      <c r="W165" s="63" t="s">
        <v>46</v>
      </c>
      <c r="X165" s="63" t="s">
        <v>46</v>
      </c>
      <c r="Y165" s="63" t="s">
        <v>46</v>
      </c>
      <c r="Z165" s="63" t="s">
        <v>46</v>
      </c>
      <c r="AA165" s="63" t="s">
        <v>46</v>
      </c>
      <c r="AB165" s="63" t="s">
        <v>46</v>
      </c>
      <c r="AC165" s="63">
        <f t="shared" si="8"/>
        <v>0</v>
      </c>
    </row>
    <row r="166" spans="1:29" ht="31.5" x14ac:dyDescent="0.25">
      <c r="A166" s="13" t="s">
        <v>778</v>
      </c>
      <c r="B166" s="13" t="s">
        <v>31</v>
      </c>
      <c r="C166" s="13" t="s">
        <v>32</v>
      </c>
      <c r="D166" s="13" t="s">
        <v>33</v>
      </c>
      <c r="E166" s="13" t="s">
        <v>138</v>
      </c>
      <c r="F166" s="13" t="s">
        <v>779</v>
      </c>
      <c r="G166" s="20" t="s">
        <v>780</v>
      </c>
      <c r="H166" s="13" t="s">
        <v>813</v>
      </c>
      <c r="I166" s="20" t="s">
        <v>480</v>
      </c>
      <c r="J166" s="13" t="s">
        <v>782</v>
      </c>
      <c r="K166" s="20" t="s">
        <v>814</v>
      </c>
      <c r="L166" s="20" t="s">
        <v>815</v>
      </c>
      <c r="M166" s="13" t="s">
        <v>785</v>
      </c>
      <c r="N166" s="20" t="s">
        <v>798</v>
      </c>
      <c r="O166" s="13" t="s">
        <v>809</v>
      </c>
      <c r="P166" s="17" t="s">
        <v>45</v>
      </c>
      <c r="Q166" s="63" t="s">
        <v>46</v>
      </c>
      <c r="R166" s="63" t="s">
        <v>46</v>
      </c>
      <c r="S166" s="63" t="s">
        <v>46</v>
      </c>
      <c r="T166" s="63" t="s">
        <v>46</v>
      </c>
      <c r="U166" s="63" t="s">
        <v>46</v>
      </c>
      <c r="V166" s="63" t="s">
        <v>46</v>
      </c>
      <c r="W166" s="63" t="s">
        <v>46</v>
      </c>
      <c r="X166" s="63" t="s">
        <v>46</v>
      </c>
      <c r="Y166" s="63" t="s">
        <v>46</v>
      </c>
      <c r="Z166" s="63" t="s">
        <v>46</v>
      </c>
      <c r="AA166" s="63" t="s">
        <v>46</v>
      </c>
      <c r="AB166" s="63" t="s">
        <v>46</v>
      </c>
      <c r="AC166" s="63">
        <f t="shared" si="8"/>
        <v>0</v>
      </c>
    </row>
    <row r="167" spans="1:29" ht="47.25" x14ac:dyDescent="0.25">
      <c r="A167" s="13" t="s">
        <v>778</v>
      </c>
      <c r="B167" s="13" t="s">
        <v>31</v>
      </c>
      <c r="C167" s="13" t="s">
        <v>32</v>
      </c>
      <c r="D167" s="13" t="s">
        <v>33</v>
      </c>
      <c r="E167" s="13" t="s">
        <v>138</v>
      </c>
      <c r="F167" s="13" t="s">
        <v>779</v>
      </c>
      <c r="G167" s="20" t="s">
        <v>780</v>
      </c>
      <c r="H167" s="13" t="s">
        <v>813</v>
      </c>
      <c r="I167" s="20" t="s">
        <v>480</v>
      </c>
      <c r="J167" s="13" t="s">
        <v>782</v>
      </c>
      <c r="K167" s="20" t="s">
        <v>816</v>
      </c>
      <c r="L167" s="20" t="s">
        <v>800</v>
      </c>
      <c r="M167" s="13" t="s">
        <v>592</v>
      </c>
      <c r="N167" s="13" t="s">
        <v>801</v>
      </c>
      <c r="O167" s="20" t="s">
        <v>811</v>
      </c>
      <c r="P167" s="17" t="s">
        <v>45</v>
      </c>
      <c r="Q167" s="63" t="s">
        <v>46</v>
      </c>
      <c r="R167" s="63" t="s">
        <v>46</v>
      </c>
      <c r="S167" s="63" t="s">
        <v>46</v>
      </c>
      <c r="T167" s="63" t="s">
        <v>46</v>
      </c>
      <c r="U167" s="63" t="s">
        <v>46</v>
      </c>
      <c r="V167" s="63" t="s">
        <v>46</v>
      </c>
      <c r="W167" s="63" t="s">
        <v>46</v>
      </c>
      <c r="X167" s="63" t="s">
        <v>46</v>
      </c>
      <c r="Y167" s="63" t="s">
        <v>46</v>
      </c>
      <c r="Z167" s="63" t="s">
        <v>46</v>
      </c>
      <c r="AA167" s="63" t="s">
        <v>46</v>
      </c>
      <c r="AB167" s="63" t="s">
        <v>46</v>
      </c>
      <c r="AC167" s="63">
        <f t="shared" si="8"/>
        <v>0</v>
      </c>
    </row>
    <row r="168" spans="1:29" ht="31.5" x14ac:dyDescent="0.25">
      <c r="A168" s="13" t="s">
        <v>778</v>
      </c>
      <c r="B168" s="13" t="s">
        <v>31</v>
      </c>
      <c r="C168" s="13" t="s">
        <v>32</v>
      </c>
      <c r="D168" s="13" t="s">
        <v>33</v>
      </c>
      <c r="E168" s="13" t="s">
        <v>138</v>
      </c>
      <c r="F168" s="13" t="s">
        <v>779</v>
      </c>
      <c r="G168" s="20" t="s">
        <v>780</v>
      </c>
      <c r="H168" s="13" t="s">
        <v>813</v>
      </c>
      <c r="I168" s="20" t="s">
        <v>480</v>
      </c>
      <c r="J168" s="13" t="s">
        <v>782</v>
      </c>
      <c r="K168" s="20" t="s">
        <v>817</v>
      </c>
      <c r="L168" s="20" t="s">
        <v>803</v>
      </c>
      <c r="M168" s="13" t="s">
        <v>804</v>
      </c>
      <c r="N168" s="13" t="s">
        <v>805</v>
      </c>
      <c r="O168" s="13" t="s">
        <v>811</v>
      </c>
      <c r="P168" s="17" t="s">
        <v>45</v>
      </c>
      <c r="Q168" s="63" t="s">
        <v>46</v>
      </c>
      <c r="R168" s="63" t="s">
        <v>46</v>
      </c>
      <c r="S168" s="63" t="s">
        <v>46</v>
      </c>
      <c r="T168" s="63" t="s">
        <v>46</v>
      </c>
      <c r="U168" s="63" t="s">
        <v>46</v>
      </c>
      <c r="V168" s="63" t="s">
        <v>46</v>
      </c>
      <c r="W168" s="63" t="s">
        <v>46</v>
      </c>
      <c r="X168" s="63" t="s">
        <v>46</v>
      </c>
      <c r="Y168" s="63" t="s">
        <v>46</v>
      </c>
      <c r="Z168" s="63" t="s">
        <v>46</v>
      </c>
      <c r="AA168" s="63" t="s">
        <v>46</v>
      </c>
      <c r="AB168" s="63" t="s">
        <v>46</v>
      </c>
      <c r="AC168" s="63">
        <f t="shared" si="8"/>
        <v>0</v>
      </c>
    </row>
    <row r="169" spans="1:29" ht="22.5" customHeight="1" x14ac:dyDescent="0.25">
      <c r="A169" s="13" t="s">
        <v>778</v>
      </c>
      <c r="B169" s="13" t="s">
        <v>31</v>
      </c>
      <c r="C169" s="13" t="s">
        <v>32</v>
      </c>
      <c r="D169" s="13" t="s">
        <v>33</v>
      </c>
      <c r="E169" s="13" t="s">
        <v>138</v>
      </c>
      <c r="F169" s="13" t="s">
        <v>779</v>
      </c>
      <c r="G169" s="20" t="s">
        <v>780</v>
      </c>
      <c r="H169" s="13" t="s">
        <v>813</v>
      </c>
      <c r="I169" s="20" t="s">
        <v>480</v>
      </c>
      <c r="J169" s="13" t="s">
        <v>782</v>
      </c>
      <c r="K169" s="20" t="s">
        <v>818</v>
      </c>
      <c r="L169" s="20" t="s">
        <v>819</v>
      </c>
      <c r="M169" s="13" t="s">
        <v>820</v>
      </c>
      <c r="N169" s="13" t="s">
        <v>662</v>
      </c>
      <c r="O169" s="20" t="s">
        <v>811</v>
      </c>
      <c r="P169" s="17" t="s">
        <v>186</v>
      </c>
      <c r="Q169" s="63" t="s">
        <v>46</v>
      </c>
      <c r="R169" s="63" t="s">
        <v>46</v>
      </c>
      <c r="S169" s="63" t="s">
        <v>46</v>
      </c>
      <c r="T169" s="63" t="s">
        <v>46</v>
      </c>
      <c r="U169" s="63" t="s">
        <v>46</v>
      </c>
      <c r="V169" s="63" t="s">
        <v>46</v>
      </c>
      <c r="W169" s="63" t="s">
        <v>46</v>
      </c>
      <c r="X169" s="63" t="s">
        <v>46</v>
      </c>
      <c r="Y169" s="63" t="s">
        <v>46</v>
      </c>
      <c r="Z169" s="63" t="s">
        <v>46</v>
      </c>
      <c r="AA169" s="63" t="s">
        <v>46</v>
      </c>
      <c r="AB169" s="63" t="s">
        <v>46</v>
      </c>
      <c r="AC169" s="63">
        <f>SUM(Q169:AB169)/4</f>
        <v>0</v>
      </c>
    </row>
    <row r="170" spans="1:29" ht="31.5" x14ac:dyDescent="0.25">
      <c r="A170" s="13" t="s">
        <v>778</v>
      </c>
      <c r="B170" s="13" t="s">
        <v>31</v>
      </c>
      <c r="C170" s="13" t="s">
        <v>32</v>
      </c>
      <c r="D170" s="13" t="s">
        <v>33</v>
      </c>
      <c r="E170" s="13" t="s">
        <v>138</v>
      </c>
      <c r="F170" s="13" t="s">
        <v>779</v>
      </c>
      <c r="G170" s="20" t="s">
        <v>780</v>
      </c>
      <c r="H170" s="13" t="s">
        <v>821</v>
      </c>
      <c r="I170" s="20" t="s">
        <v>480</v>
      </c>
      <c r="J170" s="13" t="s">
        <v>822</v>
      </c>
      <c r="K170" s="20" t="s">
        <v>823</v>
      </c>
      <c r="L170" s="20" t="s">
        <v>824</v>
      </c>
      <c r="M170" s="13" t="s">
        <v>785</v>
      </c>
      <c r="N170" s="20" t="s">
        <v>825</v>
      </c>
      <c r="O170" s="13" t="s">
        <v>809</v>
      </c>
      <c r="P170" s="17" t="s">
        <v>45</v>
      </c>
      <c r="Q170" s="63" t="s">
        <v>46</v>
      </c>
      <c r="R170" s="63" t="s">
        <v>46</v>
      </c>
      <c r="S170" s="63" t="s">
        <v>46</v>
      </c>
      <c r="T170" s="63" t="s">
        <v>46</v>
      </c>
      <c r="U170" s="63" t="s">
        <v>46</v>
      </c>
      <c r="V170" s="63" t="s">
        <v>46</v>
      </c>
      <c r="W170" s="63" t="s">
        <v>46</v>
      </c>
      <c r="X170" s="63" t="s">
        <v>46</v>
      </c>
      <c r="Y170" s="63" t="s">
        <v>46</v>
      </c>
      <c r="Z170" s="63" t="s">
        <v>46</v>
      </c>
      <c r="AA170" s="63" t="s">
        <v>46</v>
      </c>
      <c r="AB170" s="63" t="s">
        <v>46</v>
      </c>
      <c r="AC170" s="63">
        <f>SUM(P170:AB170)/12</f>
        <v>0</v>
      </c>
    </row>
    <row r="171" spans="1:29" ht="31.5" x14ac:dyDescent="0.25">
      <c r="A171" s="13" t="s">
        <v>778</v>
      </c>
      <c r="B171" s="13" t="s">
        <v>31</v>
      </c>
      <c r="C171" s="13" t="s">
        <v>32</v>
      </c>
      <c r="D171" s="13" t="s">
        <v>33</v>
      </c>
      <c r="E171" s="13" t="s">
        <v>138</v>
      </c>
      <c r="F171" s="13" t="s">
        <v>779</v>
      </c>
      <c r="G171" s="20" t="s">
        <v>780</v>
      </c>
      <c r="H171" s="13" t="s">
        <v>821</v>
      </c>
      <c r="I171" s="20" t="s">
        <v>480</v>
      </c>
      <c r="J171" s="13" t="s">
        <v>822</v>
      </c>
      <c r="K171" s="20" t="s">
        <v>826</v>
      </c>
      <c r="L171" s="20" t="s">
        <v>800</v>
      </c>
      <c r="M171" s="13" t="s">
        <v>592</v>
      </c>
      <c r="N171" s="13" t="s">
        <v>801</v>
      </c>
      <c r="O171" s="13" t="s">
        <v>801</v>
      </c>
      <c r="P171" s="17" t="s">
        <v>45</v>
      </c>
      <c r="Q171" s="63" t="s">
        <v>46</v>
      </c>
      <c r="R171" s="63" t="s">
        <v>46</v>
      </c>
      <c r="S171" s="63" t="s">
        <v>46</v>
      </c>
      <c r="T171" s="63" t="s">
        <v>46</v>
      </c>
      <c r="U171" s="63" t="s">
        <v>46</v>
      </c>
      <c r="V171" s="63" t="s">
        <v>46</v>
      </c>
      <c r="W171" s="63" t="s">
        <v>46</v>
      </c>
      <c r="X171" s="63" t="s">
        <v>46</v>
      </c>
      <c r="Y171" s="63" t="s">
        <v>46</v>
      </c>
      <c r="Z171" s="63" t="s">
        <v>46</v>
      </c>
      <c r="AA171" s="63" t="s">
        <v>46</v>
      </c>
      <c r="AB171" s="63" t="s">
        <v>46</v>
      </c>
      <c r="AC171" s="63">
        <f>SUM(P171:AB171)/12</f>
        <v>0</v>
      </c>
    </row>
    <row r="172" spans="1:29" ht="40.5" customHeight="1" x14ac:dyDescent="0.25">
      <c r="A172" s="13" t="s">
        <v>778</v>
      </c>
      <c r="B172" s="13" t="s">
        <v>31</v>
      </c>
      <c r="C172" s="13" t="s">
        <v>32</v>
      </c>
      <c r="D172" s="13" t="s">
        <v>33</v>
      </c>
      <c r="E172" s="13" t="s">
        <v>138</v>
      </c>
      <c r="F172" s="13" t="s">
        <v>779</v>
      </c>
      <c r="G172" s="20" t="s">
        <v>780</v>
      </c>
      <c r="H172" s="13" t="s">
        <v>821</v>
      </c>
      <c r="I172" s="20" t="s">
        <v>480</v>
      </c>
      <c r="J172" s="13" t="s">
        <v>822</v>
      </c>
      <c r="K172" s="20" t="s">
        <v>827</v>
      </c>
      <c r="L172" s="20" t="s">
        <v>803</v>
      </c>
      <c r="M172" s="13" t="s">
        <v>804</v>
      </c>
      <c r="N172" s="13" t="s">
        <v>805</v>
      </c>
      <c r="O172" s="13" t="s">
        <v>805</v>
      </c>
      <c r="P172" s="17" t="s">
        <v>45</v>
      </c>
      <c r="Q172" s="63" t="s">
        <v>46</v>
      </c>
      <c r="R172" s="63" t="s">
        <v>46</v>
      </c>
      <c r="S172" s="63" t="s">
        <v>46</v>
      </c>
      <c r="T172" s="63" t="s">
        <v>46</v>
      </c>
      <c r="U172" s="63" t="s">
        <v>46</v>
      </c>
      <c r="V172" s="63" t="s">
        <v>46</v>
      </c>
      <c r="W172" s="63" t="s">
        <v>46</v>
      </c>
      <c r="X172" s="63" t="s">
        <v>46</v>
      </c>
      <c r="Y172" s="63" t="s">
        <v>46</v>
      </c>
      <c r="Z172" s="63" t="s">
        <v>46</v>
      </c>
      <c r="AA172" s="63" t="s">
        <v>46</v>
      </c>
      <c r="AB172" s="63" t="s">
        <v>46</v>
      </c>
      <c r="AC172" s="63">
        <f>SUM(P172:AB172)/12</f>
        <v>0</v>
      </c>
    </row>
    <row r="173" spans="1:29" ht="43.5" customHeight="1" x14ac:dyDescent="0.25">
      <c r="A173" s="13" t="s">
        <v>828</v>
      </c>
      <c r="B173" s="13" t="s">
        <v>31</v>
      </c>
      <c r="C173" s="13" t="s">
        <v>32</v>
      </c>
      <c r="D173" s="13" t="s">
        <v>33</v>
      </c>
      <c r="E173" s="13" t="s">
        <v>138</v>
      </c>
      <c r="F173" s="13" t="s">
        <v>829</v>
      </c>
      <c r="G173" s="20" t="s">
        <v>829</v>
      </c>
      <c r="H173" s="13" t="s">
        <v>830</v>
      </c>
      <c r="I173" s="20" t="s">
        <v>480</v>
      </c>
      <c r="J173" s="13" t="s">
        <v>822</v>
      </c>
      <c r="K173" s="19" t="s">
        <v>831</v>
      </c>
      <c r="L173" s="19" t="s">
        <v>832</v>
      </c>
      <c r="M173" s="19" t="s">
        <v>833</v>
      </c>
      <c r="N173" s="19" t="s">
        <v>834</v>
      </c>
      <c r="O173" s="19" t="s">
        <v>835</v>
      </c>
      <c r="P173" s="45" t="s">
        <v>147</v>
      </c>
      <c r="Q173" s="63" t="s">
        <v>46</v>
      </c>
      <c r="R173" s="63" t="s">
        <v>46</v>
      </c>
      <c r="S173" s="63" t="s">
        <v>46</v>
      </c>
      <c r="T173" s="63" t="s">
        <v>46</v>
      </c>
      <c r="U173" s="63" t="s">
        <v>46</v>
      </c>
      <c r="V173" s="63" t="s">
        <v>46</v>
      </c>
      <c r="W173" s="63" t="s">
        <v>46</v>
      </c>
      <c r="X173" s="63" t="s">
        <v>46</v>
      </c>
      <c r="Y173" s="63" t="s">
        <v>46</v>
      </c>
      <c r="Z173" s="63" t="s">
        <v>46</v>
      </c>
      <c r="AA173" s="63" t="s">
        <v>46</v>
      </c>
      <c r="AB173" s="63" t="s">
        <v>46</v>
      </c>
      <c r="AC173" s="63" t="e">
        <f t="shared" ref="AC173:AC180" si="9">AVERAGE(Q173:AB173)</f>
        <v>#DIV/0!</v>
      </c>
    </row>
    <row r="174" spans="1:29" ht="23.25" customHeight="1" x14ac:dyDescent="0.25">
      <c r="A174" s="13" t="s">
        <v>828</v>
      </c>
      <c r="B174" s="13" t="s">
        <v>31</v>
      </c>
      <c r="C174" s="13" t="s">
        <v>32</v>
      </c>
      <c r="D174" s="13" t="s">
        <v>33</v>
      </c>
      <c r="E174" s="13" t="s">
        <v>138</v>
      </c>
      <c r="F174" s="13" t="s">
        <v>829</v>
      </c>
      <c r="G174" s="20" t="s">
        <v>829</v>
      </c>
      <c r="H174" s="13" t="s">
        <v>830</v>
      </c>
      <c r="I174" s="20" t="s">
        <v>480</v>
      </c>
      <c r="J174" s="13" t="s">
        <v>822</v>
      </c>
      <c r="K174" s="19" t="s">
        <v>836</v>
      </c>
      <c r="L174" s="19" t="s">
        <v>837</v>
      </c>
      <c r="M174" s="19" t="s">
        <v>838</v>
      </c>
      <c r="N174" s="20" t="s">
        <v>839</v>
      </c>
      <c r="O174" s="19" t="s">
        <v>840</v>
      </c>
      <c r="P174" s="45" t="s">
        <v>147</v>
      </c>
      <c r="Q174" s="63" t="s">
        <v>46</v>
      </c>
      <c r="R174" s="63" t="s">
        <v>46</v>
      </c>
      <c r="S174" s="63" t="s">
        <v>46</v>
      </c>
      <c r="T174" s="63" t="s">
        <v>46</v>
      </c>
      <c r="U174" s="63" t="s">
        <v>46</v>
      </c>
      <c r="V174" s="63" t="s">
        <v>46</v>
      </c>
      <c r="W174" s="63" t="s">
        <v>46</v>
      </c>
      <c r="X174" s="63" t="s">
        <v>46</v>
      </c>
      <c r="Y174" s="63" t="s">
        <v>46</v>
      </c>
      <c r="Z174" s="63" t="s">
        <v>46</v>
      </c>
      <c r="AA174" s="63" t="s">
        <v>46</v>
      </c>
      <c r="AB174" s="63" t="s">
        <v>46</v>
      </c>
      <c r="AC174" s="63" t="e">
        <f t="shared" si="9"/>
        <v>#DIV/0!</v>
      </c>
    </row>
    <row r="175" spans="1:29" ht="32.25" customHeight="1" x14ac:dyDescent="0.25">
      <c r="A175" s="13" t="s">
        <v>828</v>
      </c>
      <c r="B175" s="13" t="s">
        <v>31</v>
      </c>
      <c r="C175" s="13" t="s">
        <v>32</v>
      </c>
      <c r="D175" s="13" t="s">
        <v>33</v>
      </c>
      <c r="E175" s="13" t="s">
        <v>138</v>
      </c>
      <c r="F175" s="13" t="s">
        <v>829</v>
      </c>
      <c r="G175" s="20" t="s">
        <v>829</v>
      </c>
      <c r="H175" s="13" t="s">
        <v>830</v>
      </c>
      <c r="I175" s="20" t="s">
        <v>480</v>
      </c>
      <c r="J175" s="13" t="s">
        <v>822</v>
      </c>
      <c r="K175" s="46" t="s">
        <v>841</v>
      </c>
      <c r="L175" s="19" t="s">
        <v>842</v>
      </c>
      <c r="M175" s="19" t="s">
        <v>843</v>
      </c>
      <c r="N175" s="20" t="s">
        <v>844</v>
      </c>
      <c r="O175" s="19" t="s">
        <v>835</v>
      </c>
      <c r="P175" s="45" t="s">
        <v>147</v>
      </c>
      <c r="Q175" s="63" t="s">
        <v>46</v>
      </c>
      <c r="R175" s="63" t="s">
        <v>46</v>
      </c>
      <c r="S175" s="63" t="s">
        <v>46</v>
      </c>
      <c r="T175" s="63" t="s">
        <v>46</v>
      </c>
      <c r="U175" s="63" t="s">
        <v>46</v>
      </c>
      <c r="V175" s="63" t="s">
        <v>46</v>
      </c>
      <c r="W175" s="63" t="s">
        <v>46</v>
      </c>
      <c r="X175" s="63" t="s">
        <v>46</v>
      </c>
      <c r="Y175" s="63" t="s">
        <v>46</v>
      </c>
      <c r="Z175" s="63" t="s">
        <v>46</v>
      </c>
      <c r="AA175" s="63" t="s">
        <v>46</v>
      </c>
      <c r="AB175" s="63" t="s">
        <v>46</v>
      </c>
      <c r="AC175" s="63" t="e">
        <f t="shared" si="9"/>
        <v>#DIV/0!</v>
      </c>
    </row>
    <row r="176" spans="1:29" ht="41.25" customHeight="1" x14ac:dyDescent="0.25">
      <c r="A176" s="13" t="s">
        <v>828</v>
      </c>
      <c r="B176" s="13" t="s">
        <v>31</v>
      </c>
      <c r="C176" s="13" t="s">
        <v>32</v>
      </c>
      <c r="D176" s="13" t="s">
        <v>33</v>
      </c>
      <c r="E176" s="13" t="s">
        <v>138</v>
      </c>
      <c r="F176" s="13" t="s">
        <v>829</v>
      </c>
      <c r="G176" s="20" t="s">
        <v>829</v>
      </c>
      <c r="H176" s="13" t="s">
        <v>845</v>
      </c>
      <c r="I176" s="20" t="s">
        <v>480</v>
      </c>
      <c r="J176" s="13" t="s">
        <v>57</v>
      </c>
      <c r="K176" s="19" t="s">
        <v>846</v>
      </c>
      <c r="L176" s="19" t="s">
        <v>847</v>
      </c>
      <c r="M176" s="46" t="s">
        <v>848</v>
      </c>
      <c r="N176" s="19" t="s">
        <v>849</v>
      </c>
      <c r="O176" s="47" t="s">
        <v>850</v>
      </c>
      <c r="P176" s="45" t="s">
        <v>147</v>
      </c>
      <c r="Q176" s="63" t="s">
        <v>46</v>
      </c>
      <c r="R176" s="63" t="s">
        <v>46</v>
      </c>
      <c r="S176" s="63" t="s">
        <v>46</v>
      </c>
      <c r="T176" s="63" t="s">
        <v>46</v>
      </c>
      <c r="U176" s="63" t="s">
        <v>46</v>
      </c>
      <c r="V176" s="63" t="s">
        <v>46</v>
      </c>
      <c r="W176" s="63" t="s">
        <v>46</v>
      </c>
      <c r="X176" s="63" t="s">
        <v>46</v>
      </c>
      <c r="Y176" s="63" t="s">
        <v>46</v>
      </c>
      <c r="Z176" s="63" t="s">
        <v>46</v>
      </c>
      <c r="AA176" s="63" t="s">
        <v>46</v>
      </c>
      <c r="AB176" s="63" t="s">
        <v>46</v>
      </c>
      <c r="AC176" s="63" t="e">
        <f t="shared" si="9"/>
        <v>#DIV/0!</v>
      </c>
    </row>
    <row r="177" spans="1:29" ht="21" customHeight="1" x14ac:dyDescent="0.25">
      <c r="A177" s="13" t="s">
        <v>828</v>
      </c>
      <c r="B177" s="13" t="s">
        <v>31</v>
      </c>
      <c r="C177" s="13" t="s">
        <v>32</v>
      </c>
      <c r="D177" s="13" t="s">
        <v>33</v>
      </c>
      <c r="E177" s="13" t="s">
        <v>138</v>
      </c>
      <c r="F177" s="13" t="s">
        <v>829</v>
      </c>
      <c r="G177" s="20" t="s">
        <v>829</v>
      </c>
      <c r="H177" s="13" t="s">
        <v>830</v>
      </c>
      <c r="I177" s="20" t="s">
        <v>480</v>
      </c>
      <c r="J177" s="13" t="s">
        <v>822</v>
      </c>
      <c r="K177" s="46" t="s">
        <v>851</v>
      </c>
      <c r="L177" s="19" t="s">
        <v>852</v>
      </c>
      <c r="M177" s="19" t="s">
        <v>853</v>
      </c>
      <c r="N177" s="19" t="s">
        <v>854</v>
      </c>
      <c r="O177" s="19" t="s">
        <v>835</v>
      </c>
      <c r="P177" s="45" t="s">
        <v>147</v>
      </c>
      <c r="Q177" s="63" t="s">
        <v>46</v>
      </c>
      <c r="R177" s="63" t="s">
        <v>46</v>
      </c>
      <c r="S177" s="63" t="s">
        <v>46</v>
      </c>
      <c r="T177" s="63" t="s">
        <v>46</v>
      </c>
      <c r="U177" s="63" t="s">
        <v>46</v>
      </c>
      <c r="V177" s="63" t="s">
        <v>46</v>
      </c>
      <c r="W177" s="63" t="s">
        <v>46</v>
      </c>
      <c r="X177" s="63" t="s">
        <v>46</v>
      </c>
      <c r="Y177" s="63" t="s">
        <v>46</v>
      </c>
      <c r="Z177" s="63" t="s">
        <v>46</v>
      </c>
      <c r="AA177" s="63" t="s">
        <v>46</v>
      </c>
      <c r="AB177" s="63" t="s">
        <v>46</v>
      </c>
      <c r="AC177" s="63" t="e">
        <f t="shared" si="9"/>
        <v>#DIV/0!</v>
      </c>
    </row>
    <row r="178" spans="1:29" ht="21.75" customHeight="1" x14ac:dyDescent="0.25">
      <c r="A178" s="13" t="s">
        <v>828</v>
      </c>
      <c r="B178" s="13" t="s">
        <v>31</v>
      </c>
      <c r="C178" s="13" t="s">
        <v>32</v>
      </c>
      <c r="D178" s="13" t="s">
        <v>33</v>
      </c>
      <c r="E178" s="13" t="s">
        <v>138</v>
      </c>
      <c r="F178" s="13" t="s">
        <v>829</v>
      </c>
      <c r="G178" s="20" t="s">
        <v>829</v>
      </c>
      <c r="H178" s="13" t="s">
        <v>830</v>
      </c>
      <c r="I178" s="20" t="s">
        <v>480</v>
      </c>
      <c r="J178" s="13" t="s">
        <v>822</v>
      </c>
      <c r="K178" s="46" t="s">
        <v>855</v>
      </c>
      <c r="L178" s="19" t="s">
        <v>852</v>
      </c>
      <c r="M178" s="19" t="s">
        <v>853</v>
      </c>
      <c r="N178" s="19" t="s">
        <v>854</v>
      </c>
      <c r="O178" s="19" t="s">
        <v>835</v>
      </c>
      <c r="P178" s="45" t="s">
        <v>147</v>
      </c>
      <c r="Q178" s="63" t="s">
        <v>46</v>
      </c>
      <c r="R178" s="63" t="s">
        <v>46</v>
      </c>
      <c r="S178" s="63" t="s">
        <v>46</v>
      </c>
      <c r="T178" s="63" t="s">
        <v>46</v>
      </c>
      <c r="U178" s="63" t="s">
        <v>46</v>
      </c>
      <c r="V178" s="63" t="s">
        <v>46</v>
      </c>
      <c r="W178" s="63" t="s">
        <v>46</v>
      </c>
      <c r="X178" s="63" t="s">
        <v>46</v>
      </c>
      <c r="Y178" s="63" t="s">
        <v>46</v>
      </c>
      <c r="Z178" s="63" t="s">
        <v>46</v>
      </c>
      <c r="AA178" s="63" t="s">
        <v>46</v>
      </c>
      <c r="AB178" s="63" t="s">
        <v>46</v>
      </c>
      <c r="AC178" s="63" t="e">
        <f t="shared" si="9"/>
        <v>#DIV/0!</v>
      </c>
    </row>
    <row r="179" spans="1:29" ht="20.25" customHeight="1" x14ac:dyDescent="0.25">
      <c r="A179" s="13" t="s">
        <v>828</v>
      </c>
      <c r="B179" s="13" t="s">
        <v>31</v>
      </c>
      <c r="C179" s="13" t="s">
        <v>32</v>
      </c>
      <c r="D179" s="13" t="s">
        <v>33</v>
      </c>
      <c r="E179" s="13" t="s">
        <v>138</v>
      </c>
      <c r="F179" s="13" t="s">
        <v>829</v>
      </c>
      <c r="G179" s="20" t="s">
        <v>829</v>
      </c>
      <c r="H179" s="13" t="s">
        <v>830</v>
      </c>
      <c r="I179" s="20" t="s">
        <v>480</v>
      </c>
      <c r="J179" s="13" t="s">
        <v>822</v>
      </c>
      <c r="K179" s="19" t="s">
        <v>856</v>
      </c>
      <c r="L179" s="19" t="s">
        <v>857</v>
      </c>
      <c r="M179" s="19" t="s">
        <v>858</v>
      </c>
      <c r="N179" s="20" t="s">
        <v>859</v>
      </c>
      <c r="O179" s="19" t="s">
        <v>860</v>
      </c>
      <c r="P179" s="45" t="s">
        <v>147</v>
      </c>
      <c r="Q179" s="63" t="s">
        <v>46</v>
      </c>
      <c r="R179" s="63" t="s">
        <v>46</v>
      </c>
      <c r="S179" s="63" t="s">
        <v>46</v>
      </c>
      <c r="T179" s="63" t="s">
        <v>46</v>
      </c>
      <c r="U179" s="63" t="s">
        <v>46</v>
      </c>
      <c r="V179" s="63" t="s">
        <v>46</v>
      </c>
      <c r="W179" s="63" t="s">
        <v>46</v>
      </c>
      <c r="X179" s="63" t="s">
        <v>46</v>
      </c>
      <c r="Y179" s="63" t="s">
        <v>46</v>
      </c>
      <c r="Z179" s="63" t="s">
        <v>46</v>
      </c>
      <c r="AA179" s="63" t="s">
        <v>46</v>
      </c>
      <c r="AB179" s="63" t="s">
        <v>46</v>
      </c>
      <c r="AC179" s="63" t="e">
        <f t="shared" si="9"/>
        <v>#DIV/0!</v>
      </c>
    </row>
    <row r="180" spans="1:29" ht="30.75" customHeight="1" x14ac:dyDescent="0.25">
      <c r="A180" s="13" t="s">
        <v>828</v>
      </c>
      <c r="B180" s="13" t="s">
        <v>31</v>
      </c>
      <c r="C180" s="13" t="s">
        <v>32</v>
      </c>
      <c r="D180" s="13" t="s">
        <v>33</v>
      </c>
      <c r="E180" s="13" t="s">
        <v>138</v>
      </c>
      <c r="F180" s="13" t="s">
        <v>829</v>
      </c>
      <c r="G180" s="20" t="s">
        <v>829</v>
      </c>
      <c r="H180" s="13" t="s">
        <v>830</v>
      </c>
      <c r="I180" s="20" t="s">
        <v>480</v>
      </c>
      <c r="J180" s="13" t="s">
        <v>822</v>
      </c>
      <c r="K180" s="19" t="s">
        <v>861</v>
      </c>
      <c r="L180" s="19" t="s">
        <v>862</v>
      </c>
      <c r="M180" s="19" t="s">
        <v>863</v>
      </c>
      <c r="N180" s="20" t="s">
        <v>864</v>
      </c>
      <c r="O180" s="19" t="s">
        <v>840</v>
      </c>
      <c r="P180" s="45" t="s">
        <v>147</v>
      </c>
      <c r="Q180" s="63" t="s">
        <v>46</v>
      </c>
      <c r="R180" s="63" t="s">
        <v>46</v>
      </c>
      <c r="S180" s="63" t="s">
        <v>46</v>
      </c>
      <c r="T180" s="63" t="s">
        <v>46</v>
      </c>
      <c r="U180" s="63" t="s">
        <v>46</v>
      </c>
      <c r="V180" s="63" t="s">
        <v>46</v>
      </c>
      <c r="W180" s="63" t="s">
        <v>46</v>
      </c>
      <c r="X180" s="63" t="s">
        <v>46</v>
      </c>
      <c r="Y180" s="63" t="s">
        <v>46</v>
      </c>
      <c r="Z180" s="63" t="s">
        <v>46</v>
      </c>
      <c r="AA180" s="63" t="s">
        <v>46</v>
      </c>
      <c r="AB180" s="63" t="s">
        <v>46</v>
      </c>
      <c r="AC180" s="63" t="e">
        <f t="shared" si="9"/>
        <v>#DIV/0!</v>
      </c>
    </row>
    <row r="181" spans="1:29" ht="15.75" x14ac:dyDescent="0.25">
      <c r="A181" s="13" t="s">
        <v>828</v>
      </c>
      <c r="B181" s="13" t="s">
        <v>31</v>
      </c>
      <c r="C181" s="13" t="s">
        <v>32</v>
      </c>
      <c r="D181" s="13" t="s">
        <v>33</v>
      </c>
      <c r="E181" s="13"/>
      <c r="F181" s="13" t="s">
        <v>829</v>
      </c>
      <c r="G181" s="20" t="s">
        <v>829</v>
      </c>
      <c r="H181" s="13"/>
      <c r="I181" s="20" t="s">
        <v>480</v>
      </c>
      <c r="J181" s="20" t="s">
        <v>822</v>
      </c>
      <c r="K181" s="20" t="s">
        <v>865</v>
      </c>
      <c r="L181" s="20" t="s">
        <v>866</v>
      </c>
      <c r="M181" s="20" t="s">
        <v>867</v>
      </c>
      <c r="N181" s="20" t="s">
        <v>868</v>
      </c>
      <c r="O181" s="19"/>
      <c r="P181" s="20" t="s">
        <v>147</v>
      </c>
      <c r="Q181" s="63" t="s">
        <v>46</v>
      </c>
      <c r="R181" s="63" t="s">
        <v>46</v>
      </c>
      <c r="S181" s="63" t="s">
        <v>46</v>
      </c>
      <c r="T181" s="63" t="s">
        <v>46</v>
      </c>
      <c r="U181" s="63" t="s">
        <v>46</v>
      </c>
      <c r="V181" s="63" t="s">
        <v>46</v>
      </c>
      <c r="W181" s="63" t="s">
        <v>46</v>
      </c>
      <c r="X181" s="63" t="s">
        <v>46</v>
      </c>
      <c r="Y181" s="63" t="s">
        <v>46</v>
      </c>
      <c r="Z181" s="63" t="s">
        <v>46</v>
      </c>
      <c r="AA181" s="63" t="s">
        <v>46</v>
      </c>
      <c r="AB181" s="63" t="s">
        <v>46</v>
      </c>
      <c r="AC181" s="63">
        <f>SUM(P181:AB181)/1</f>
        <v>0</v>
      </c>
    </row>
    <row r="182" spans="1:29" ht="15.75" x14ac:dyDescent="0.25">
      <c r="A182" s="13" t="s">
        <v>828</v>
      </c>
      <c r="B182" s="13" t="s">
        <v>31</v>
      </c>
      <c r="C182" s="13" t="s">
        <v>32</v>
      </c>
      <c r="D182" s="13" t="s">
        <v>33</v>
      </c>
      <c r="E182" s="13"/>
      <c r="F182" s="13" t="s">
        <v>829</v>
      </c>
      <c r="G182" s="20" t="s">
        <v>829</v>
      </c>
      <c r="H182" s="13"/>
      <c r="I182" s="20" t="s">
        <v>480</v>
      </c>
      <c r="J182" s="20" t="s">
        <v>822</v>
      </c>
      <c r="K182" s="20" t="s">
        <v>869</v>
      </c>
      <c r="L182" s="20" t="s">
        <v>870</v>
      </c>
      <c r="M182" s="20" t="s">
        <v>871</v>
      </c>
      <c r="N182" s="20" t="s">
        <v>872</v>
      </c>
      <c r="O182" s="19"/>
      <c r="P182" s="20" t="s">
        <v>147</v>
      </c>
      <c r="Q182" s="63" t="s">
        <v>46</v>
      </c>
      <c r="R182" s="63" t="s">
        <v>46</v>
      </c>
      <c r="S182" s="63" t="s">
        <v>46</v>
      </c>
      <c r="T182" s="63" t="s">
        <v>46</v>
      </c>
      <c r="U182" s="63" t="s">
        <v>46</v>
      </c>
      <c r="V182" s="63" t="s">
        <v>46</v>
      </c>
      <c r="W182" s="63" t="s">
        <v>46</v>
      </c>
      <c r="X182" s="63" t="s">
        <v>46</v>
      </c>
      <c r="Y182" s="63" t="s">
        <v>46</v>
      </c>
      <c r="Z182" s="63" t="s">
        <v>46</v>
      </c>
      <c r="AA182" s="63" t="s">
        <v>46</v>
      </c>
      <c r="AB182" s="63" t="s">
        <v>46</v>
      </c>
      <c r="AC182" s="63">
        <f>SUM(P182:AB182)/1</f>
        <v>0</v>
      </c>
    </row>
    <row r="183" spans="1:29" ht="19.5" customHeight="1" x14ac:dyDescent="0.25">
      <c r="A183" s="13" t="s">
        <v>828</v>
      </c>
      <c r="B183" s="13" t="s">
        <v>31</v>
      </c>
      <c r="C183" s="13" t="s">
        <v>32</v>
      </c>
      <c r="D183" s="13" t="s">
        <v>33</v>
      </c>
      <c r="E183" s="13"/>
      <c r="F183" s="13" t="s">
        <v>779</v>
      </c>
      <c r="G183" s="20" t="s">
        <v>780</v>
      </c>
      <c r="H183" s="13"/>
      <c r="I183" s="20" t="s">
        <v>480</v>
      </c>
      <c r="J183" s="13" t="s">
        <v>822</v>
      </c>
      <c r="K183" s="20" t="s">
        <v>873</v>
      </c>
      <c r="L183" s="20" t="s">
        <v>874</v>
      </c>
      <c r="M183" s="20" t="s">
        <v>875</v>
      </c>
      <c r="N183" s="20" t="s">
        <v>876</v>
      </c>
      <c r="O183" s="19" t="s">
        <v>811</v>
      </c>
      <c r="P183" s="43" t="s">
        <v>186</v>
      </c>
      <c r="Q183" s="63" t="s">
        <v>46</v>
      </c>
      <c r="R183" s="63" t="s">
        <v>46</v>
      </c>
      <c r="S183" s="63" t="s">
        <v>46</v>
      </c>
      <c r="T183" s="63" t="s">
        <v>46</v>
      </c>
      <c r="U183" s="63" t="s">
        <v>46</v>
      </c>
      <c r="V183" s="63" t="s">
        <v>46</v>
      </c>
      <c r="W183" s="63" t="s">
        <v>46</v>
      </c>
      <c r="X183" s="63" t="s">
        <v>46</v>
      </c>
      <c r="Y183" s="63" t="s">
        <v>46</v>
      </c>
      <c r="Z183" s="63" t="s">
        <v>46</v>
      </c>
      <c r="AA183" s="63" t="s">
        <v>46</v>
      </c>
      <c r="AB183" s="63" t="s">
        <v>46</v>
      </c>
      <c r="AC183" s="63">
        <f>SUM(Q183:AB183)/4</f>
        <v>0</v>
      </c>
    </row>
    <row r="184" spans="1:29" ht="47.25" x14ac:dyDescent="0.25">
      <c r="A184" s="13" t="s">
        <v>828</v>
      </c>
      <c r="B184" s="13" t="s">
        <v>31</v>
      </c>
      <c r="C184" s="13" t="s">
        <v>32</v>
      </c>
      <c r="D184" s="13" t="s">
        <v>33</v>
      </c>
      <c r="E184" s="13" t="s">
        <v>138</v>
      </c>
      <c r="F184" s="13" t="s">
        <v>779</v>
      </c>
      <c r="G184" s="20" t="s">
        <v>780</v>
      </c>
      <c r="H184" s="13" t="s">
        <v>877</v>
      </c>
      <c r="I184" s="20" t="s">
        <v>480</v>
      </c>
      <c r="J184" s="13" t="s">
        <v>782</v>
      </c>
      <c r="K184" s="19" t="s">
        <v>878</v>
      </c>
      <c r="L184" s="19" t="s">
        <v>879</v>
      </c>
      <c r="M184" s="19" t="s">
        <v>880</v>
      </c>
      <c r="N184" s="19" t="s">
        <v>881</v>
      </c>
      <c r="O184" s="19" t="s">
        <v>811</v>
      </c>
      <c r="P184" s="45" t="s">
        <v>147</v>
      </c>
      <c r="Q184" s="63" t="s">
        <v>46</v>
      </c>
      <c r="R184" s="63" t="s">
        <v>46</v>
      </c>
      <c r="S184" s="63" t="s">
        <v>46</v>
      </c>
      <c r="T184" s="63" t="s">
        <v>46</v>
      </c>
      <c r="U184" s="63" t="s">
        <v>46</v>
      </c>
      <c r="V184" s="63" t="s">
        <v>46</v>
      </c>
      <c r="W184" s="63" t="s">
        <v>46</v>
      </c>
      <c r="X184" s="63" t="s">
        <v>46</v>
      </c>
      <c r="Y184" s="63" t="s">
        <v>46</v>
      </c>
      <c r="Z184" s="63" t="s">
        <v>46</v>
      </c>
      <c r="AA184" s="63" t="s">
        <v>46</v>
      </c>
      <c r="AB184" s="63" t="s">
        <v>46</v>
      </c>
      <c r="AC184" s="63" t="e">
        <f t="shared" ref="AC184:AC190" si="10">AVERAGE(Q184:AB184)</f>
        <v>#DIV/0!</v>
      </c>
    </row>
    <row r="185" spans="1:29" ht="23.25" customHeight="1" x14ac:dyDescent="0.25">
      <c r="A185" s="13" t="s">
        <v>828</v>
      </c>
      <c r="B185" s="13" t="s">
        <v>31</v>
      </c>
      <c r="C185" s="13" t="s">
        <v>32</v>
      </c>
      <c r="D185" s="13" t="s">
        <v>33</v>
      </c>
      <c r="E185" s="13" t="s">
        <v>138</v>
      </c>
      <c r="F185" s="13" t="s">
        <v>779</v>
      </c>
      <c r="G185" s="20" t="s">
        <v>780</v>
      </c>
      <c r="H185" s="13" t="s">
        <v>877</v>
      </c>
      <c r="I185" s="20" t="s">
        <v>480</v>
      </c>
      <c r="J185" s="13" t="s">
        <v>782</v>
      </c>
      <c r="K185" s="19" t="s">
        <v>882</v>
      </c>
      <c r="L185" s="19" t="s">
        <v>883</v>
      </c>
      <c r="M185" s="19" t="s">
        <v>884</v>
      </c>
      <c r="N185" s="19" t="s">
        <v>885</v>
      </c>
      <c r="O185" s="19" t="s">
        <v>811</v>
      </c>
      <c r="P185" s="45" t="s">
        <v>147</v>
      </c>
      <c r="Q185" s="63" t="s">
        <v>46</v>
      </c>
      <c r="R185" s="63" t="s">
        <v>46</v>
      </c>
      <c r="S185" s="63" t="s">
        <v>46</v>
      </c>
      <c r="T185" s="63" t="s">
        <v>46</v>
      </c>
      <c r="U185" s="63" t="s">
        <v>46</v>
      </c>
      <c r="V185" s="63" t="s">
        <v>46</v>
      </c>
      <c r="W185" s="63" t="s">
        <v>46</v>
      </c>
      <c r="X185" s="63" t="s">
        <v>46</v>
      </c>
      <c r="Y185" s="63" t="s">
        <v>46</v>
      </c>
      <c r="Z185" s="63" t="s">
        <v>46</v>
      </c>
      <c r="AA185" s="63" t="s">
        <v>46</v>
      </c>
      <c r="AB185" s="63" t="s">
        <v>46</v>
      </c>
      <c r="AC185" s="63" t="e">
        <f t="shared" si="10"/>
        <v>#DIV/0!</v>
      </c>
    </row>
    <row r="186" spans="1:29" ht="47.25" x14ac:dyDescent="0.25">
      <c r="A186" s="13" t="s">
        <v>828</v>
      </c>
      <c r="B186" s="13" t="s">
        <v>31</v>
      </c>
      <c r="C186" s="13" t="s">
        <v>32</v>
      </c>
      <c r="D186" s="13" t="s">
        <v>33</v>
      </c>
      <c r="E186" s="13" t="s">
        <v>138</v>
      </c>
      <c r="F186" s="13" t="s">
        <v>779</v>
      </c>
      <c r="G186" s="20" t="s">
        <v>780</v>
      </c>
      <c r="H186" s="13" t="s">
        <v>877</v>
      </c>
      <c r="I186" s="20" t="s">
        <v>480</v>
      </c>
      <c r="J186" s="13" t="s">
        <v>782</v>
      </c>
      <c r="K186" s="19" t="s">
        <v>886</v>
      </c>
      <c r="L186" s="19" t="s">
        <v>887</v>
      </c>
      <c r="M186" s="19" t="s">
        <v>888</v>
      </c>
      <c r="N186" s="19" t="s">
        <v>889</v>
      </c>
      <c r="O186" s="19" t="s">
        <v>811</v>
      </c>
      <c r="P186" s="45" t="s">
        <v>147</v>
      </c>
      <c r="Q186" s="63" t="s">
        <v>46</v>
      </c>
      <c r="R186" s="63" t="s">
        <v>46</v>
      </c>
      <c r="S186" s="63" t="s">
        <v>46</v>
      </c>
      <c r="T186" s="63" t="s">
        <v>46</v>
      </c>
      <c r="U186" s="63" t="s">
        <v>46</v>
      </c>
      <c r="V186" s="63" t="s">
        <v>46</v>
      </c>
      <c r="W186" s="63" t="s">
        <v>46</v>
      </c>
      <c r="X186" s="63" t="s">
        <v>46</v>
      </c>
      <c r="Y186" s="63" t="s">
        <v>46</v>
      </c>
      <c r="Z186" s="63" t="s">
        <v>46</v>
      </c>
      <c r="AA186" s="63" t="s">
        <v>46</v>
      </c>
      <c r="AB186" s="63" t="s">
        <v>46</v>
      </c>
      <c r="AC186" s="63" t="e">
        <f t="shared" si="10"/>
        <v>#DIV/0!</v>
      </c>
    </row>
    <row r="187" spans="1:29" ht="47.25" x14ac:dyDescent="0.25">
      <c r="A187" s="13" t="s">
        <v>828</v>
      </c>
      <c r="B187" s="13" t="s">
        <v>31</v>
      </c>
      <c r="C187" s="13" t="s">
        <v>32</v>
      </c>
      <c r="D187" s="13" t="s">
        <v>33</v>
      </c>
      <c r="E187" s="13" t="s">
        <v>138</v>
      </c>
      <c r="F187" s="13" t="s">
        <v>779</v>
      </c>
      <c r="G187" s="20" t="s">
        <v>780</v>
      </c>
      <c r="H187" s="13" t="s">
        <v>877</v>
      </c>
      <c r="I187" s="20" t="s">
        <v>480</v>
      </c>
      <c r="J187" s="13" t="s">
        <v>782</v>
      </c>
      <c r="K187" s="19" t="s">
        <v>890</v>
      </c>
      <c r="L187" s="19" t="s">
        <v>891</v>
      </c>
      <c r="M187" s="19" t="s">
        <v>892</v>
      </c>
      <c r="N187" s="19" t="s">
        <v>893</v>
      </c>
      <c r="O187" s="19" t="s">
        <v>811</v>
      </c>
      <c r="P187" s="45" t="s">
        <v>147</v>
      </c>
      <c r="Q187" s="63" t="s">
        <v>46</v>
      </c>
      <c r="R187" s="63" t="s">
        <v>46</v>
      </c>
      <c r="S187" s="63" t="s">
        <v>46</v>
      </c>
      <c r="T187" s="63" t="s">
        <v>46</v>
      </c>
      <c r="U187" s="63" t="s">
        <v>46</v>
      </c>
      <c r="V187" s="63" t="s">
        <v>46</v>
      </c>
      <c r="W187" s="63" t="s">
        <v>46</v>
      </c>
      <c r="X187" s="63" t="s">
        <v>46</v>
      </c>
      <c r="Y187" s="63" t="s">
        <v>46</v>
      </c>
      <c r="Z187" s="63" t="s">
        <v>46</v>
      </c>
      <c r="AA187" s="63" t="s">
        <v>46</v>
      </c>
      <c r="AB187" s="63" t="s">
        <v>46</v>
      </c>
      <c r="AC187" s="63" t="e">
        <f t="shared" si="10"/>
        <v>#DIV/0!</v>
      </c>
    </row>
    <row r="188" spans="1:29" ht="47.25" x14ac:dyDescent="0.25">
      <c r="A188" s="13" t="s">
        <v>828</v>
      </c>
      <c r="B188" s="13" t="s">
        <v>31</v>
      </c>
      <c r="C188" s="13" t="s">
        <v>32</v>
      </c>
      <c r="D188" s="13" t="s">
        <v>33</v>
      </c>
      <c r="E188" s="13" t="s">
        <v>138</v>
      </c>
      <c r="F188" s="13" t="s">
        <v>779</v>
      </c>
      <c r="G188" s="20" t="s">
        <v>780</v>
      </c>
      <c r="H188" s="13" t="s">
        <v>877</v>
      </c>
      <c r="I188" s="20" t="s">
        <v>480</v>
      </c>
      <c r="J188" s="13" t="s">
        <v>782</v>
      </c>
      <c r="K188" s="19" t="s">
        <v>894</v>
      </c>
      <c r="L188" s="19" t="s">
        <v>895</v>
      </c>
      <c r="M188" s="19" t="s">
        <v>896</v>
      </c>
      <c r="N188" s="19" t="s">
        <v>897</v>
      </c>
      <c r="O188" s="19" t="s">
        <v>811</v>
      </c>
      <c r="P188" s="45" t="s">
        <v>147</v>
      </c>
      <c r="Q188" s="63" t="s">
        <v>46</v>
      </c>
      <c r="R188" s="63" t="s">
        <v>46</v>
      </c>
      <c r="S188" s="63" t="s">
        <v>46</v>
      </c>
      <c r="T188" s="63" t="s">
        <v>46</v>
      </c>
      <c r="U188" s="63" t="s">
        <v>46</v>
      </c>
      <c r="V188" s="63" t="s">
        <v>46</v>
      </c>
      <c r="W188" s="63" t="s">
        <v>46</v>
      </c>
      <c r="X188" s="63" t="s">
        <v>46</v>
      </c>
      <c r="Y188" s="63" t="s">
        <v>46</v>
      </c>
      <c r="Z188" s="63" t="s">
        <v>46</v>
      </c>
      <c r="AA188" s="63" t="s">
        <v>46</v>
      </c>
      <c r="AB188" s="63" t="s">
        <v>46</v>
      </c>
      <c r="AC188" s="63" t="e">
        <f t="shared" si="10"/>
        <v>#DIV/0!</v>
      </c>
    </row>
    <row r="189" spans="1:29" ht="31.5" x14ac:dyDescent="0.25">
      <c r="A189" s="13" t="s">
        <v>828</v>
      </c>
      <c r="B189" s="13" t="s">
        <v>31</v>
      </c>
      <c r="C189" s="13" t="s">
        <v>32</v>
      </c>
      <c r="D189" s="13" t="s">
        <v>33</v>
      </c>
      <c r="E189" s="13" t="s">
        <v>779</v>
      </c>
      <c r="F189" s="13" t="s">
        <v>779</v>
      </c>
      <c r="G189" s="20" t="s">
        <v>780</v>
      </c>
      <c r="H189" s="13" t="s">
        <v>782</v>
      </c>
      <c r="I189" s="20" t="s">
        <v>480</v>
      </c>
      <c r="J189" s="13" t="s">
        <v>782</v>
      </c>
      <c r="K189" s="46" t="s">
        <v>898</v>
      </c>
      <c r="L189" s="19" t="s">
        <v>899</v>
      </c>
      <c r="M189" s="19" t="s">
        <v>900</v>
      </c>
      <c r="N189" s="19" t="s">
        <v>881</v>
      </c>
      <c r="O189" s="19"/>
      <c r="P189" s="45" t="s">
        <v>253</v>
      </c>
      <c r="Q189" s="63" t="s">
        <v>46</v>
      </c>
      <c r="R189" s="63" t="s">
        <v>46</v>
      </c>
      <c r="S189" s="63" t="s">
        <v>46</v>
      </c>
      <c r="T189" s="63" t="s">
        <v>46</v>
      </c>
      <c r="U189" s="63" t="s">
        <v>46</v>
      </c>
      <c r="V189" s="63" t="s">
        <v>46</v>
      </c>
      <c r="W189" s="63" t="s">
        <v>46</v>
      </c>
      <c r="X189" s="63" t="s">
        <v>46</v>
      </c>
      <c r="Y189" s="63" t="s">
        <v>46</v>
      </c>
      <c r="Z189" s="63" t="s">
        <v>46</v>
      </c>
      <c r="AA189" s="63" t="s">
        <v>46</v>
      </c>
      <c r="AB189" s="63" t="s">
        <v>46</v>
      </c>
      <c r="AC189" s="63" t="e">
        <f t="shared" si="10"/>
        <v>#DIV/0!</v>
      </c>
    </row>
    <row r="190" spans="1:29" ht="31.5" x14ac:dyDescent="0.25">
      <c r="A190" s="13" t="s">
        <v>828</v>
      </c>
      <c r="B190" s="13" t="s">
        <v>31</v>
      </c>
      <c r="C190" s="13" t="s">
        <v>32</v>
      </c>
      <c r="D190" s="13" t="s">
        <v>33</v>
      </c>
      <c r="E190" s="13" t="s">
        <v>779</v>
      </c>
      <c r="F190" s="13" t="s">
        <v>779</v>
      </c>
      <c r="G190" s="20" t="s">
        <v>780</v>
      </c>
      <c r="H190" s="13" t="s">
        <v>782</v>
      </c>
      <c r="I190" s="20" t="s">
        <v>480</v>
      </c>
      <c r="J190" s="13" t="s">
        <v>782</v>
      </c>
      <c r="K190" s="19" t="s">
        <v>901</v>
      </c>
      <c r="L190" s="19" t="s">
        <v>883</v>
      </c>
      <c r="M190" s="19" t="s">
        <v>884</v>
      </c>
      <c r="N190" s="19" t="s">
        <v>902</v>
      </c>
      <c r="O190" s="48">
        <v>0</v>
      </c>
      <c r="P190" s="45" t="s">
        <v>253</v>
      </c>
      <c r="Q190" s="63" t="s">
        <v>46</v>
      </c>
      <c r="R190" s="63" t="s">
        <v>46</v>
      </c>
      <c r="S190" s="63" t="s">
        <v>46</v>
      </c>
      <c r="T190" s="63" t="s">
        <v>46</v>
      </c>
      <c r="U190" s="63" t="s">
        <v>46</v>
      </c>
      <c r="V190" s="63" t="s">
        <v>46</v>
      </c>
      <c r="W190" s="63" t="s">
        <v>46</v>
      </c>
      <c r="X190" s="63" t="s">
        <v>46</v>
      </c>
      <c r="Y190" s="63" t="s">
        <v>46</v>
      </c>
      <c r="Z190" s="63" t="s">
        <v>46</v>
      </c>
      <c r="AA190" s="63" t="s">
        <v>46</v>
      </c>
      <c r="AB190" s="63" t="s">
        <v>46</v>
      </c>
      <c r="AC190" s="63" t="e">
        <f t="shared" si="10"/>
        <v>#DIV/0!</v>
      </c>
    </row>
    <row r="191" spans="1:29" ht="31.5" x14ac:dyDescent="0.25">
      <c r="A191" s="13" t="s">
        <v>828</v>
      </c>
      <c r="B191" s="13" t="s">
        <v>31</v>
      </c>
      <c r="C191" s="13" t="s">
        <v>32</v>
      </c>
      <c r="D191" s="13" t="s">
        <v>33</v>
      </c>
      <c r="E191" s="13" t="s">
        <v>779</v>
      </c>
      <c r="F191" s="13" t="s">
        <v>779</v>
      </c>
      <c r="G191" s="20" t="s">
        <v>780</v>
      </c>
      <c r="H191" s="13" t="s">
        <v>782</v>
      </c>
      <c r="I191" s="20" t="s">
        <v>480</v>
      </c>
      <c r="J191" s="13" t="s">
        <v>782</v>
      </c>
      <c r="K191" s="46" t="s">
        <v>903</v>
      </c>
      <c r="L191" s="19" t="s">
        <v>887</v>
      </c>
      <c r="M191" s="19" t="s">
        <v>888</v>
      </c>
      <c r="N191" s="19" t="s">
        <v>889</v>
      </c>
      <c r="O191" s="48">
        <v>0</v>
      </c>
      <c r="P191" s="45" t="s">
        <v>253</v>
      </c>
      <c r="Q191" s="63" t="s">
        <v>46</v>
      </c>
      <c r="R191" s="63" t="s">
        <v>46</v>
      </c>
      <c r="S191" s="63" t="s">
        <v>46</v>
      </c>
      <c r="T191" s="63" t="s">
        <v>46</v>
      </c>
      <c r="U191" s="63" t="s">
        <v>46</v>
      </c>
      <c r="V191" s="63" t="s">
        <v>46</v>
      </c>
      <c r="W191" s="63" t="s">
        <v>46</v>
      </c>
      <c r="X191" s="63" t="s">
        <v>46</v>
      </c>
      <c r="Y191" s="63" t="s">
        <v>46</v>
      </c>
      <c r="Z191" s="63" t="s">
        <v>46</v>
      </c>
      <c r="AA191" s="63" t="s">
        <v>46</v>
      </c>
      <c r="AB191" s="63" t="s">
        <v>46</v>
      </c>
      <c r="AC191" s="63">
        <f>SUM(Q191:AB191)/2</f>
        <v>0</v>
      </c>
    </row>
    <row r="192" spans="1:29" ht="24.75" customHeight="1" x14ac:dyDescent="0.25">
      <c r="A192" s="13" t="s">
        <v>828</v>
      </c>
      <c r="B192" s="13" t="s">
        <v>31</v>
      </c>
      <c r="C192" s="13" t="s">
        <v>32</v>
      </c>
      <c r="D192" s="13" t="s">
        <v>33</v>
      </c>
      <c r="E192" s="13" t="s">
        <v>138</v>
      </c>
      <c r="F192" s="13" t="s">
        <v>779</v>
      </c>
      <c r="G192" s="20" t="s">
        <v>780</v>
      </c>
      <c r="H192" s="13" t="s">
        <v>877</v>
      </c>
      <c r="I192" s="20" t="s">
        <v>480</v>
      </c>
      <c r="J192" s="13" t="s">
        <v>782</v>
      </c>
      <c r="K192" s="19" t="s">
        <v>904</v>
      </c>
      <c r="L192" s="19" t="s">
        <v>905</v>
      </c>
      <c r="M192" s="19" t="s">
        <v>906</v>
      </c>
      <c r="N192" s="19" t="s">
        <v>907</v>
      </c>
      <c r="O192" s="19" t="s">
        <v>811</v>
      </c>
      <c r="P192" s="45" t="s">
        <v>45</v>
      </c>
      <c r="Q192" s="63" t="s">
        <v>46</v>
      </c>
      <c r="R192" s="63" t="s">
        <v>46</v>
      </c>
      <c r="S192" s="63" t="s">
        <v>46</v>
      </c>
      <c r="T192" s="63" t="s">
        <v>46</v>
      </c>
      <c r="U192" s="63" t="s">
        <v>46</v>
      </c>
      <c r="V192" s="63" t="s">
        <v>46</v>
      </c>
      <c r="W192" s="63" t="s">
        <v>46</v>
      </c>
      <c r="X192" s="63" t="s">
        <v>46</v>
      </c>
      <c r="Y192" s="63" t="s">
        <v>46</v>
      </c>
      <c r="Z192" s="63" t="s">
        <v>46</v>
      </c>
      <c r="AA192" s="63" t="s">
        <v>46</v>
      </c>
      <c r="AB192" s="63" t="s">
        <v>46</v>
      </c>
      <c r="AC192" s="63">
        <f t="shared" ref="AC192:AC197" si="11">SUM(P192:AB192)/12</f>
        <v>0</v>
      </c>
    </row>
    <row r="193" spans="1:29" ht="21" customHeight="1" x14ac:dyDescent="0.25">
      <c r="A193" s="13" t="s">
        <v>828</v>
      </c>
      <c r="B193" s="13" t="s">
        <v>31</v>
      </c>
      <c r="C193" s="13" t="s">
        <v>32</v>
      </c>
      <c r="D193" s="13" t="s">
        <v>33</v>
      </c>
      <c r="E193" s="13" t="s">
        <v>138</v>
      </c>
      <c r="F193" s="13" t="s">
        <v>779</v>
      </c>
      <c r="G193" s="20" t="s">
        <v>780</v>
      </c>
      <c r="H193" s="13" t="s">
        <v>877</v>
      </c>
      <c r="I193" s="20" t="s">
        <v>480</v>
      </c>
      <c r="J193" s="13" t="s">
        <v>782</v>
      </c>
      <c r="K193" s="20" t="s">
        <v>908</v>
      </c>
      <c r="L193" s="20" t="s">
        <v>909</v>
      </c>
      <c r="M193" s="20" t="s">
        <v>910</v>
      </c>
      <c r="N193" s="20" t="s">
        <v>911</v>
      </c>
      <c r="O193" s="19" t="s">
        <v>811</v>
      </c>
      <c r="P193" s="43" t="s">
        <v>45</v>
      </c>
      <c r="Q193" s="63" t="s">
        <v>46</v>
      </c>
      <c r="R193" s="63" t="s">
        <v>46</v>
      </c>
      <c r="S193" s="63" t="s">
        <v>46</v>
      </c>
      <c r="T193" s="63" t="s">
        <v>46</v>
      </c>
      <c r="U193" s="63" t="s">
        <v>46</v>
      </c>
      <c r="V193" s="63" t="s">
        <v>46</v>
      </c>
      <c r="W193" s="63" t="s">
        <v>46</v>
      </c>
      <c r="X193" s="63" t="s">
        <v>46</v>
      </c>
      <c r="Y193" s="63" t="s">
        <v>46</v>
      </c>
      <c r="Z193" s="63" t="s">
        <v>46</v>
      </c>
      <c r="AA193" s="63" t="s">
        <v>46</v>
      </c>
      <c r="AB193" s="63" t="s">
        <v>46</v>
      </c>
      <c r="AC193" s="63">
        <f t="shared" si="11"/>
        <v>0</v>
      </c>
    </row>
    <row r="194" spans="1:29" ht="22.5" customHeight="1" x14ac:dyDescent="0.25">
      <c r="A194" s="13" t="s">
        <v>828</v>
      </c>
      <c r="B194" s="13" t="s">
        <v>31</v>
      </c>
      <c r="C194" s="13" t="s">
        <v>32</v>
      </c>
      <c r="D194" s="13" t="s">
        <v>33</v>
      </c>
      <c r="E194" s="13" t="s">
        <v>138</v>
      </c>
      <c r="F194" s="13" t="s">
        <v>779</v>
      </c>
      <c r="G194" s="20" t="s">
        <v>780</v>
      </c>
      <c r="H194" s="13" t="s">
        <v>877</v>
      </c>
      <c r="I194" s="20" t="s">
        <v>480</v>
      </c>
      <c r="J194" s="13" t="s">
        <v>782</v>
      </c>
      <c r="K194" s="19" t="s">
        <v>912</v>
      </c>
      <c r="L194" s="19" t="s">
        <v>895</v>
      </c>
      <c r="M194" s="19" t="s">
        <v>896</v>
      </c>
      <c r="N194" s="19" t="s">
        <v>913</v>
      </c>
      <c r="O194" s="19" t="s">
        <v>811</v>
      </c>
      <c r="P194" s="45" t="s">
        <v>45</v>
      </c>
      <c r="Q194" s="63" t="s">
        <v>46</v>
      </c>
      <c r="R194" s="63" t="s">
        <v>46</v>
      </c>
      <c r="S194" s="63" t="s">
        <v>46</v>
      </c>
      <c r="T194" s="63" t="s">
        <v>46</v>
      </c>
      <c r="U194" s="63" t="s">
        <v>46</v>
      </c>
      <c r="V194" s="63" t="s">
        <v>46</v>
      </c>
      <c r="W194" s="63" t="s">
        <v>46</v>
      </c>
      <c r="X194" s="63" t="s">
        <v>46</v>
      </c>
      <c r="Y194" s="63" t="s">
        <v>46</v>
      </c>
      <c r="Z194" s="63" t="s">
        <v>46</v>
      </c>
      <c r="AA194" s="63" t="s">
        <v>46</v>
      </c>
      <c r="AB194" s="63" t="s">
        <v>46</v>
      </c>
      <c r="AC194" s="63">
        <f t="shared" si="11"/>
        <v>0</v>
      </c>
    </row>
    <row r="195" spans="1:29" ht="26.25" customHeight="1" x14ac:dyDescent="0.25">
      <c r="A195" s="13" t="s">
        <v>828</v>
      </c>
      <c r="B195" s="13" t="s">
        <v>31</v>
      </c>
      <c r="C195" s="13" t="s">
        <v>32</v>
      </c>
      <c r="D195" s="13" t="s">
        <v>33</v>
      </c>
      <c r="E195" s="13" t="s">
        <v>779</v>
      </c>
      <c r="F195" s="13" t="s">
        <v>779</v>
      </c>
      <c r="G195" s="20" t="s">
        <v>780</v>
      </c>
      <c r="H195" s="20" t="s">
        <v>480</v>
      </c>
      <c r="I195" s="20" t="s">
        <v>480</v>
      </c>
      <c r="J195" s="13" t="s">
        <v>782</v>
      </c>
      <c r="K195" s="19" t="s">
        <v>914</v>
      </c>
      <c r="L195" s="19" t="s">
        <v>915</v>
      </c>
      <c r="M195" s="19" t="s">
        <v>916</v>
      </c>
      <c r="N195" s="19" t="s">
        <v>917</v>
      </c>
      <c r="O195" s="19"/>
      <c r="P195" s="45" t="s">
        <v>45</v>
      </c>
      <c r="Q195" s="63" t="s">
        <v>46</v>
      </c>
      <c r="R195" s="63" t="s">
        <v>46</v>
      </c>
      <c r="S195" s="63" t="s">
        <v>46</v>
      </c>
      <c r="T195" s="63" t="s">
        <v>46</v>
      </c>
      <c r="U195" s="63" t="s">
        <v>46</v>
      </c>
      <c r="V195" s="63" t="s">
        <v>46</v>
      </c>
      <c r="W195" s="63" t="s">
        <v>46</v>
      </c>
      <c r="X195" s="63" t="s">
        <v>46</v>
      </c>
      <c r="Y195" s="63" t="s">
        <v>46</v>
      </c>
      <c r="Z195" s="63" t="s">
        <v>46</v>
      </c>
      <c r="AA195" s="63" t="s">
        <v>46</v>
      </c>
      <c r="AB195" s="63" t="s">
        <v>46</v>
      </c>
      <c r="AC195" s="63">
        <f t="shared" si="11"/>
        <v>0</v>
      </c>
    </row>
    <row r="196" spans="1:29" ht="24.75" customHeight="1" x14ac:dyDescent="0.25">
      <c r="A196" s="13" t="s">
        <v>828</v>
      </c>
      <c r="B196" s="13" t="s">
        <v>31</v>
      </c>
      <c r="C196" s="13" t="s">
        <v>32</v>
      </c>
      <c r="D196" s="13" t="s">
        <v>33</v>
      </c>
      <c r="E196" s="13" t="s">
        <v>138</v>
      </c>
      <c r="F196" s="13" t="s">
        <v>779</v>
      </c>
      <c r="G196" s="20" t="s">
        <v>780</v>
      </c>
      <c r="H196" s="13" t="s">
        <v>877</v>
      </c>
      <c r="I196" s="20" t="s">
        <v>480</v>
      </c>
      <c r="J196" s="13" t="s">
        <v>782</v>
      </c>
      <c r="K196" s="13" t="s">
        <v>918</v>
      </c>
      <c r="L196" s="20" t="s">
        <v>919</v>
      </c>
      <c r="M196" s="20" t="s">
        <v>920</v>
      </c>
      <c r="N196" s="20" t="s">
        <v>921</v>
      </c>
      <c r="O196" s="19" t="s">
        <v>811</v>
      </c>
      <c r="P196" s="43" t="s">
        <v>327</v>
      </c>
      <c r="Q196" s="63" t="s">
        <v>46</v>
      </c>
      <c r="R196" s="63" t="s">
        <v>46</v>
      </c>
      <c r="S196" s="63" t="s">
        <v>46</v>
      </c>
      <c r="T196" s="63" t="s">
        <v>46</v>
      </c>
      <c r="U196" s="63" t="s">
        <v>46</v>
      </c>
      <c r="V196" s="63" t="s">
        <v>46</v>
      </c>
      <c r="W196" s="63" t="s">
        <v>46</v>
      </c>
      <c r="X196" s="63" t="s">
        <v>46</v>
      </c>
      <c r="Y196" s="63" t="s">
        <v>46</v>
      </c>
      <c r="Z196" s="63" t="s">
        <v>46</v>
      </c>
      <c r="AA196" s="63" t="s">
        <v>46</v>
      </c>
      <c r="AB196" s="63" t="s">
        <v>46</v>
      </c>
      <c r="AC196" s="63">
        <f t="shared" si="11"/>
        <v>0</v>
      </c>
    </row>
    <row r="197" spans="1:29" ht="22.5" customHeight="1" x14ac:dyDescent="0.25">
      <c r="A197" s="13" t="s">
        <v>828</v>
      </c>
      <c r="B197" s="13" t="s">
        <v>31</v>
      </c>
      <c r="C197" s="13" t="s">
        <v>32</v>
      </c>
      <c r="D197" s="13" t="s">
        <v>33</v>
      </c>
      <c r="E197" s="13" t="s">
        <v>138</v>
      </c>
      <c r="F197" s="13" t="s">
        <v>779</v>
      </c>
      <c r="G197" s="20" t="s">
        <v>780</v>
      </c>
      <c r="H197" s="13" t="s">
        <v>877</v>
      </c>
      <c r="I197" s="20" t="s">
        <v>480</v>
      </c>
      <c r="J197" s="13" t="s">
        <v>782</v>
      </c>
      <c r="K197" s="20" t="s">
        <v>922</v>
      </c>
      <c r="L197" s="20" t="s">
        <v>909</v>
      </c>
      <c r="M197" s="20" t="s">
        <v>910</v>
      </c>
      <c r="N197" s="20" t="s">
        <v>923</v>
      </c>
      <c r="O197" s="19" t="s">
        <v>811</v>
      </c>
      <c r="P197" s="43" t="s">
        <v>45</v>
      </c>
      <c r="Q197" s="63" t="s">
        <v>46</v>
      </c>
      <c r="R197" s="63" t="s">
        <v>46</v>
      </c>
      <c r="S197" s="63" t="s">
        <v>46</v>
      </c>
      <c r="T197" s="63" t="s">
        <v>46</v>
      </c>
      <c r="U197" s="63" t="s">
        <v>46</v>
      </c>
      <c r="V197" s="63" t="s">
        <v>46</v>
      </c>
      <c r="W197" s="63" t="s">
        <v>46</v>
      </c>
      <c r="X197" s="63" t="s">
        <v>46</v>
      </c>
      <c r="Y197" s="63" t="s">
        <v>46</v>
      </c>
      <c r="Z197" s="63" t="s">
        <v>46</v>
      </c>
      <c r="AA197" s="63" t="s">
        <v>46</v>
      </c>
      <c r="AB197" s="63" t="s">
        <v>46</v>
      </c>
      <c r="AC197" s="63">
        <f t="shared" si="11"/>
        <v>0</v>
      </c>
    </row>
    <row r="198" spans="1:29" ht="22.5" customHeight="1" x14ac:dyDescent="0.25">
      <c r="A198" s="13" t="s">
        <v>828</v>
      </c>
      <c r="B198" s="13" t="s">
        <v>31</v>
      </c>
      <c r="C198" s="13" t="s">
        <v>32</v>
      </c>
      <c r="D198" s="13" t="s">
        <v>33</v>
      </c>
      <c r="E198" s="13" t="s">
        <v>138</v>
      </c>
      <c r="F198" s="13" t="s">
        <v>779</v>
      </c>
      <c r="G198" s="20" t="s">
        <v>780</v>
      </c>
      <c r="H198" s="13" t="s">
        <v>877</v>
      </c>
      <c r="I198" s="20" t="s">
        <v>480</v>
      </c>
      <c r="J198" s="13" t="s">
        <v>782</v>
      </c>
      <c r="K198" s="19" t="s">
        <v>924</v>
      </c>
      <c r="L198" s="19" t="s">
        <v>895</v>
      </c>
      <c r="M198" s="19" t="s">
        <v>896</v>
      </c>
      <c r="N198" s="19" t="s">
        <v>925</v>
      </c>
      <c r="O198" s="19" t="s">
        <v>811</v>
      </c>
      <c r="P198" s="45" t="s">
        <v>186</v>
      </c>
      <c r="Q198" s="63" t="s">
        <v>46</v>
      </c>
      <c r="R198" s="63" t="s">
        <v>46</v>
      </c>
      <c r="S198" s="63" t="s">
        <v>46</v>
      </c>
      <c r="T198" s="63" t="s">
        <v>46</v>
      </c>
      <c r="U198" s="63" t="s">
        <v>46</v>
      </c>
      <c r="V198" s="63" t="s">
        <v>46</v>
      </c>
      <c r="W198" s="63" t="s">
        <v>46</v>
      </c>
      <c r="X198" s="63" t="s">
        <v>46</v>
      </c>
      <c r="Y198" s="63" t="s">
        <v>46</v>
      </c>
      <c r="Z198" s="63" t="s">
        <v>46</v>
      </c>
      <c r="AA198" s="63" t="s">
        <v>46</v>
      </c>
      <c r="AB198" s="63" t="s">
        <v>46</v>
      </c>
      <c r="AC198" s="63">
        <f>SUM(Q198:AB198)/4</f>
        <v>0</v>
      </c>
    </row>
    <row r="199" spans="1:29" ht="15.75" x14ac:dyDescent="0.25">
      <c r="A199" s="13" t="s">
        <v>828</v>
      </c>
      <c r="B199" s="13" t="s">
        <v>31</v>
      </c>
      <c r="C199" s="13" t="s">
        <v>32</v>
      </c>
      <c r="D199" s="13" t="s">
        <v>33</v>
      </c>
      <c r="E199" s="13"/>
      <c r="F199" s="13" t="s">
        <v>779</v>
      </c>
      <c r="G199" s="20" t="s">
        <v>780</v>
      </c>
      <c r="H199" s="13"/>
      <c r="I199" s="20" t="s">
        <v>480</v>
      </c>
      <c r="J199" s="20" t="s">
        <v>782</v>
      </c>
      <c r="K199" s="20" t="s">
        <v>926</v>
      </c>
      <c r="L199" s="20" t="s">
        <v>927</v>
      </c>
      <c r="M199" s="20" t="s">
        <v>928</v>
      </c>
      <c r="N199" s="20" t="s">
        <v>929</v>
      </c>
      <c r="O199" s="19"/>
      <c r="P199" s="20" t="s">
        <v>45</v>
      </c>
      <c r="Q199" s="63" t="s">
        <v>46</v>
      </c>
      <c r="R199" s="63" t="s">
        <v>46</v>
      </c>
      <c r="S199" s="63" t="s">
        <v>46</v>
      </c>
      <c r="T199" s="63" t="s">
        <v>46</v>
      </c>
      <c r="U199" s="63" t="s">
        <v>46</v>
      </c>
      <c r="V199" s="63" t="s">
        <v>46</v>
      </c>
      <c r="W199" s="63" t="s">
        <v>46</v>
      </c>
      <c r="X199" s="63" t="s">
        <v>46</v>
      </c>
      <c r="Y199" s="63" t="s">
        <v>46</v>
      </c>
      <c r="Z199" s="63" t="s">
        <v>46</v>
      </c>
      <c r="AA199" s="63" t="s">
        <v>46</v>
      </c>
      <c r="AB199" s="63" t="s">
        <v>46</v>
      </c>
      <c r="AC199" s="63">
        <f>SUM(P199:AB199)/12</f>
        <v>0</v>
      </c>
    </row>
    <row r="200" spans="1:29" ht="38.25" customHeight="1" x14ac:dyDescent="0.25">
      <c r="A200" s="13" t="s">
        <v>828</v>
      </c>
      <c r="B200" s="13" t="s">
        <v>31</v>
      </c>
      <c r="C200" s="13" t="s">
        <v>32</v>
      </c>
      <c r="D200" s="13" t="s">
        <v>33</v>
      </c>
      <c r="E200" s="13"/>
      <c r="F200" s="13" t="s">
        <v>779</v>
      </c>
      <c r="G200" s="20" t="s">
        <v>780</v>
      </c>
      <c r="H200" s="13"/>
      <c r="I200" s="20" t="s">
        <v>480</v>
      </c>
      <c r="J200" s="13" t="s">
        <v>782</v>
      </c>
      <c r="K200" s="46" t="s">
        <v>930</v>
      </c>
      <c r="L200" s="49" t="s">
        <v>931</v>
      </c>
      <c r="M200" s="19" t="s">
        <v>932</v>
      </c>
      <c r="N200" s="19" t="s">
        <v>913</v>
      </c>
      <c r="O200" s="19" t="s">
        <v>811</v>
      </c>
      <c r="P200" s="45" t="s">
        <v>327</v>
      </c>
      <c r="Q200" s="63" t="s">
        <v>46</v>
      </c>
      <c r="R200" s="63" t="s">
        <v>46</v>
      </c>
      <c r="S200" s="63" t="s">
        <v>46</v>
      </c>
      <c r="T200" s="63" t="s">
        <v>46</v>
      </c>
      <c r="U200" s="63" t="s">
        <v>46</v>
      </c>
      <c r="V200" s="63" t="s">
        <v>46</v>
      </c>
      <c r="W200" s="63" t="s">
        <v>46</v>
      </c>
      <c r="X200" s="63" t="s">
        <v>46</v>
      </c>
      <c r="Y200" s="63" t="s">
        <v>46</v>
      </c>
      <c r="Z200" s="63" t="s">
        <v>46</v>
      </c>
      <c r="AA200" s="63" t="s">
        <v>46</v>
      </c>
      <c r="AB200" s="63" t="s">
        <v>46</v>
      </c>
      <c r="AC200" s="63">
        <f>SUM(P200:AB200)/12</f>
        <v>0</v>
      </c>
    </row>
    <row r="201" spans="1:29" ht="24.75" customHeight="1" x14ac:dyDescent="0.25">
      <c r="A201" s="13" t="s">
        <v>828</v>
      </c>
      <c r="B201" s="13" t="s">
        <v>31</v>
      </c>
      <c r="C201" s="13" t="s">
        <v>32</v>
      </c>
      <c r="D201" s="13" t="s">
        <v>33</v>
      </c>
      <c r="E201" s="13" t="s">
        <v>138</v>
      </c>
      <c r="F201" s="13" t="s">
        <v>529</v>
      </c>
      <c r="G201" s="13" t="s">
        <v>530</v>
      </c>
      <c r="H201" s="13" t="s">
        <v>933</v>
      </c>
      <c r="I201" s="20" t="s">
        <v>480</v>
      </c>
      <c r="J201" s="13" t="s">
        <v>934</v>
      </c>
      <c r="K201" s="19" t="s">
        <v>935</v>
      </c>
      <c r="L201" s="19" t="s">
        <v>936</v>
      </c>
      <c r="M201" s="19" t="s">
        <v>937</v>
      </c>
      <c r="N201" s="19" t="s">
        <v>938</v>
      </c>
      <c r="O201" s="19" t="s">
        <v>809</v>
      </c>
      <c r="P201" s="45" t="s">
        <v>253</v>
      </c>
      <c r="Q201" s="63" t="s">
        <v>46</v>
      </c>
      <c r="R201" s="63" t="s">
        <v>46</v>
      </c>
      <c r="S201" s="63" t="s">
        <v>46</v>
      </c>
      <c r="T201" s="63" t="s">
        <v>46</v>
      </c>
      <c r="U201" s="63" t="s">
        <v>46</v>
      </c>
      <c r="V201" s="63" t="s">
        <v>46</v>
      </c>
      <c r="W201" s="63" t="s">
        <v>46</v>
      </c>
      <c r="X201" s="63" t="s">
        <v>46</v>
      </c>
      <c r="Y201" s="63" t="s">
        <v>46</v>
      </c>
      <c r="Z201" s="63" t="s">
        <v>46</v>
      </c>
      <c r="AA201" s="63" t="s">
        <v>46</v>
      </c>
      <c r="AB201" s="63" t="s">
        <v>46</v>
      </c>
      <c r="AC201" s="63" t="e">
        <f>AVERAGE(Q201:AB201)</f>
        <v>#DIV/0!</v>
      </c>
    </row>
    <row r="202" spans="1:29" ht="39.75" customHeight="1" x14ac:dyDescent="0.25">
      <c r="A202" s="13" t="s">
        <v>828</v>
      </c>
      <c r="B202" s="13" t="s">
        <v>31</v>
      </c>
      <c r="C202" s="13" t="s">
        <v>32</v>
      </c>
      <c r="D202" s="13" t="s">
        <v>33</v>
      </c>
      <c r="E202" s="13" t="s">
        <v>138</v>
      </c>
      <c r="F202" s="13" t="s">
        <v>529</v>
      </c>
      <c r="G202" s="13" t="s">
        <v>530</v>
      </c>
      <c r="H202" s="13" t="s">
        <v>933</v>
      </c>
      <c r="I202" s="20" t="s">
        <v>480</v>
      </c>
      <c r="J202" s="13" t="s">
        <v>934</v>
      </c>
      <c r="K202" s="19" t="s">
        <v>939</v>
      </c>
      <c r="L202" s="19" t="s">
        <v>940</v>
      </c>
      <c r="M202" s="19" t="s">
        <v>941</v>
      </c>
      <c r="N202" s="19" t="s">
        <v>942</v>
      </c>
      <c r="O202" s="19" t="s">
        <v>811</v>
      </c>
      <c r="P202" s="45" t="s">
        <v>253</v>
      </c>
      <c r="Q202" s="63" t="s">
        <v>46</v>
      </c>
      <c r="R202" s="63" t="s">
        <v>46</v>
      </c>
      <c r="S202" s="63" t="s">
        <v>46</v>
      </c>
      <c r="T202" s="63" t="s">
        <v>46</v>
      </c>
      <c r="U202" s="63" t="s">
        <v>46</v>
      </c>
      <c r="V202" s="63" t="s">
        <v>46</v>
      </c>
      <c r="W202" s="63" t="s">
        <v>46</v>
      </c>
      <c r="X202" s="63" t="s">
        <v>46</v>
      </c>
      <c r="Y202" s="63" t="s">
        <v>46</v>
      </c>
      <c r="Z202" s="63" t="s">
        <v>46</v>
      </c>
      <c r="AA202" s="63" t="s">
        <v>46</v>
      </c>
      <c r="AB202" s="63" t="s">
        <v>46</v>
      </c>
      <c r="AC202" s="63">
        <f t="shared" ref="AC202:AC206" si="12">SUM(Q202:AB202)/2</f>
        <v>0</v>
      </c>
    </row>
    <row r="203" spans="1:29" ht="31.5" x14ac:dyDescent="0.25">
      <c r="A203" s="13" t="s">
        <v>828</v>
      </c>
      <c r="B203" s="13" t="s">
        <v>31</v>
      </c>
      <c r="C203" s="13" t="s">
        <v>32</v>
      </c>
      <c r="D203" s="13" t="s">
        <v>33</v>
      </c>
      <c r="E203" s="13" t="s">
        <v>529</v>
      </c>
      <c r="F203" s="13" t="s">
        <v>529</v>
      </c>
      <c r="G203" s="13" t="s">
        <v>530</v>
      </c>
      <c r="H203" s="13"/>
      <c r="I203" s="20" t="s">
        <v>480</v>
      </c>
      <c r="J203" s="13" t="s">
        <v>934</v>
      </c>
      <c r="K203" s="19" t="s">
        <v>943</v>
      </c>
      <c r="L203" s="19" t="s">
        <v>944</v>
      </c>
      <c r="M203" s="19" t="s">
        <v>945</v>
      </c>
      <c r="N203" s="19" t="s">
        <v>946</v>
      </c>
      <c r="O203" s="19"/>
      <c r="P203" s="45" t="s">
        <v>253</v>
      </c>
      <c r="Q203" s="63" t="s">
        <v>46</v>
      </c>
      <c r="R203" s="63" t="s">
        <v>46</v>
      </c>
      <c r="S203" s="63" t="s">
        <v>46</v>
      </c>
      <c r="T203" s="63" t="s">
        <v>46</v>
      </c>
      <c r="U203" s="63" t="s">
        <v>46</v>
      </c>
      <c r="V203" s="63" t="s">
        <v>46</v>
      </c>
      <c r="W203" s="63" t="s">
        <v>46</v>
      </c>
      <c r="X203" s="63" t="s">
        <v>46</v>
      </c>
      <c r="Y203" s="63" t="s">
        <v>46</v>
      </c>
      <c r="Z203" s="63" t="s">
        <v>46</v>
      </c>
      <c r="AA203" s="63" t="s">
        <v>46</v>
      </c>
      <c r="AB203" s="63" t="s">
        <v>46</v>
      </c>
      <c r="AC203" s="63" t="e">
        <f t="shared" ref="AC203:AC204" si="13">AVERAGE(Q203:AB203)</f>
        <v>#DIV/0!</v>
      </c>
    </row>
    <row r="204" spans="1:29" ht="31.5" x14ac:dyDescent="0.25">
      <c r="A204" s="13" t="s">
        <v>828</v>
      </c>
      <c r="B204" s="13" t="s">
        <v>31</v>
      </c>
      <c r="C204" s="13" t="s">
        <v>32</v>
      </c>
      <c r="D204" s="13" t="s">
        <v>33</v>
      </c>
      <c r="E204" s="13" t="s">
        <v>529</v>
      </c>
      <c r="F204" s="13" t="s">
        <v>529</v>
      </c>
      <c r="G204" s="13" t="s">
        <v>530</v>
      </c>
      <c r="H204" s="13"/>
      <c r="I204" s="20" t="s">
        <v>480</v>
      </c>
      <c r="J204" s="13" t="s">
        <v>934</v>
      </c>
      <c r="K204" s="19" t="s">
        <v>947</v>
      </c>
      <c r="L204" s="19" t="s">
        <v>948</v>
      </c>
      <c r="M204" s="19" t="s">
        <v>949</v>
      </c>
      <c r="N204" s="19" t="s">
        <v>950</v>
      </c>
      <c r="O204" s="19"/>
      <c r="P204" s="45" t="s">
        <v>253</v>
      </c>
      <c r="Q204" s="63" t="s">
        <v>46</v>
      </c>
      <c r="R204" s="63" t="s">
        <v>46</v>
      </c>
      <c r="S204" s="63" t="s">
        <v>46</v>
      </c>
      <c r="T204" s="63" t="s">
        <v>46</v>
      </c>
      <c r="U204" s="63" t="s">
        <v>46</v>
      </c>
      <c r="V204" s="63" t="s">
        <v>46</v>
      </c>
      <c r="W204" s="63" t="s">
        <v>46</v>
      </c>
      <c r="X204" s="63" t="s">
        <v>46</v>
      </c>
      <c r="Y204" s="63" t="s">
        <v>46</v>
      </c>
      <c r="Z204" s="63" t="s">
        <v>46</v>
      </c>
      <c r="AA204" s="63" t="s">
        <v>46</v>
      </c>
      <c r="AB204" s="63" t="s">
        <v>46</v>
      </c>
      <c r="AC204" s="63" t="e">
        <f t="shared" si="13"/>
        <v>#DIV/0!</v>
      </c>
    </row>
    <row r="205" spans="1:29" ht="47.25" x14ac:dyDescent="0.25">
      <c r="A205" s="13" t="s">
        <v>828</v>
      </c>
      <c r="B205" s="13" t="s">
        <v>31</v>
      </c>
      <c r="C205" s="13" t="s">
        <v>32</v>
      </c>
      <c r="D205" s="13" t="s">
        <v>33</v>
      </c>
      <c r="E205" s="13" t="s">
        <v>138</v>
      </c>
      <c r="F205" s="13" t="s">
        <v>529</v>
      </c>
      <c r="G205" s="13" t="s">
        <v>530</v>
      </c>
      <c r="H205" s="13" t="s">
        <v>933</v>
      </c>
      <c r="I205" s="20" t="s">
        <v>480</v>
      </c>
      <c r="J205" s="13" t="s">
        <v>934</v>
      </c>
      <c r="K205" s="19" t="s">
        <v>951</v>
      </c>
      <c r="L205" s="19" t="s">
        <v>909</v>
      </c>
      <c r="M205" s="19" t="s">
        <v>952</v>
      </c>
      <c r="N205" s="19" t="s">
        <v>953</v>
      </c>
      <c r="O205" s="19" t="s">
        <v>811</v>
      </c>
      <c r="P205" s="45" t="s">
        <v>253</v>
      </c>
      <c r="Q205" s="63" t="s">
        <v>46</v>
      </c>
      <c r="R205" s="63" t="s">
        <v>46</v>
      </c>
      <c r="S205" s="63" t="s">
        <v>46</v>
      </c>
      <c r="T205" s="63" t="s">
        <v>46</v>
      </c>
      <c r="U205" s="63" t="s">
        <v>46</v>
      </c>
      <c r="V205" s="63" t="s">
        <v>46</v>
      </c>
      <c r="W205" s="63" t="s">
        <v>46</v>
      </c>
      <c r="X205" s="63" t="s">
        <v>46</v>
      </c>
      <c r="Y205" s="63" t="s">
        <v>46</v>
      </c>
      <c r="Z205" s="63" t="s">
        <v>46</v>
      </c>
      <c r="AA205" s="63" t="s">
        <v>46</v>
      </c>
      <c r="AB205" s="63" t="s">
        <v>46</v>
      </c>
      <c r="AC205" s="63">
        <f t="shared" si="12"/>
        <v>0</v>
      </c>
    </row>
    <row r="206" spans="1:29" ht="34.5" customHeight="1" x14ac:dyDescent="0.25">
      <c r="A206" s="13" t="s">
        <v>828</v>
      </c>
      <c r="B206" s="13" t="s">
        <v>31</v>
      </c>
      <c r="C206" s="13" t="s">
        <v>32</v>
      </c>
      <c r="D206" s="13" t="s">
        <v>33</v>
      </c>
      <c r="E206" s="13" t="s">
        <v>138</v>
      </c>
      <c r="F206" s="13" t="s">
        <v>529</v>
      </c>
      <c r="G206" s="13" t="s">
        <v>530</v>
      </c>
      <c r="H206" s="13" t="s">
        <v>933</v>
      </c>
      <c r="I206" s="20" t="s">
        <v>480</v>
      </c>
      <c r="J206" s="13" t="s">
        <v>934</v>
      </c>
      <c r="K206" s="19" t="s">
        <v>954</v>
      </c>
      <c r="L206" s="19" t="s">
        <v>955</v>
      </c>
      <c r="M206" s="19" t="s">
        <v>956</v>
      </c>
      <c r="N206" s="19" t="s">
        <v>957</v>
      </c>
      <c r="O206" s="19" t="s">
        <v>811</v>
      </c>
      <c r="P206" s="45" t="s">
        <v>253</v>
      </c>
      <c r="Q206" s="63" t="s">
        <v>46</v>
      </c>
      <c r="R206" s="63" t="s">
        <v>46</v>
      </c>
      <c r="S206" s="63" t="s">
        <v>46</v>
      </c>
      <c r="T206" s="63" t="s">
        <v>46</v>
      </c>
      <c r="U206" s="63" t="s">
        <v>46</v>
      </c>
      <c r="V206" s="63" t="s">
        <v>46</v>
      </c>
      <c r="W206" s="63" t="s">
        <v>46</v>
      </c>
      <c r="X206" s="63" t="s">
        <v>46</v>
      </c>
      <c r="Y206" s="63" t="s">
        <v>46</v>
      </c>
      <c r="Z206" s="63" t="s">
        <v>46</v>
      </c>
      <c r="AA206" s="63" t="s">
        <v>46</v>
      </c>
      <c r="AB206" s="63" t="s">
        <v>46</v>
      </c>
      <c r="AC206" s="63">
        <f t="shared" si="12"/>
        <v>0</v>
      </c>
    </row>
    <row r="207" spans="1:29" ht="15.75" x14ac:dyDescent="0.25">
      <c r="A207" s="13" t="s">
        <v>828</v>
      </c>
      <c r="B207" s="13" t="s">
        <v>31</v>
      </c>
      <c r="C207" s="13" t="s">
        <v>32</v>
      </c>
      <c r="D207" s="13" t="s">
        <v>33</v>
      </c>
      <c r="E207" s="13"/>
      <c r="F207" s="13" t="s">
        <v>529</v>
      </c>
      <c r="G207" s="13" t="s">
        <v>530</v>
      </c>
      <c r="H207" s="13"/>
      <c r="I207" s="20" t="s">
        <v>480</v>
      </c>
      <c r="J207" s="20" t="s">
        <v>934</v>
      </c>
      <c r="K207" s="20" t="s">
        <v>958</v>
      </c>
      <c r="L207" s="20" t="s">
        <v>959</v>
      </c>
      <c r="M207" s="20" t="s">
        <v>960</v>
      </c>
      <c r="N207" s="20" t="s">
        <v>961</v>
      </c>
      <c r="O207" s="19"/>
      <c r="P207" s="20" t="s">
        <v>186</v>
      </c>
      <c r="Q207" s="63" t="s">
        <v>46</v>
      </c>
      <c r="R207" s="63" t="s">
        <v>46</v>
      </c>
      <c r="S207" s="63" t="s">
        <v>46</v>
      </c>
      <c r="T207" s="63" t="s">
        <v>46</v>
      </c>
      <c r="U207" s="63" t="s">
        <v>46</v>
      </c>
      <c r="V207" s="63" t="s">
        <v>46</v>
      </c>
      <c r="W207" s="63" t="s">
        <v>46</v>
      </c>
      <c r="X207" s="63" t="s">
        <v>46</v>
      </c>
      <c r="Y207" s="63" t="s">
        <v>46</v>
      </c>
      <c r="Z207" s="63" t="s">
        <v>46</v>
      </c>
      <c r="AA207" s="63" t="s">
        <v>46</v>
      </c>
      <c r="AB207" s="63" t="s">
        <v>46</v>
      </c>
      <c r="AC207" s="63">
        <f>SUM(Q207:AB207)/3</f>
        <v>0</v>
      </c>
    </row>
    <row r="208" spans="1:29" ht="39.75" customHeight="1" x14ac:dyDescent="0.25">
      <c r="A208" s="13" t="s">
        <v>828</v>
      </c>
      <c r="B208" s="13" t="s">
        <v>31</v>
      </c>
      <c r="C208" s="13" t="s">
        <v>32</v>
      </c>
      <c r="D208" s="13" t="s">
        <v>33</v>
      </c>
      <c r="E208" s="13" t="s">
        <v>138</v>
      </c>
      <c r="F208" s="13" t="s">
        <v>529</v>
      </c>
      <c r="G208" s="13" t="s">
        <v>530</v>
      </c>
      <c r="H208" s="13" t="s">
        <v>933</v>
      </c>
      <c r="I208" s="20" t="s">
        <v>480</v>
      </c>
      <c r="J208" s="13" t="s">
        <v>934</v>
      </c>
      <c r="K208" s="19" t="s">
        <v>962</v>
      </c>
      <c r="L208" s="19" t="s">
        <v>963</v>
      </c>
      <c r="M208" s="19" t="s">
        <v>964</v>
      </c>
      <c r="N208" s="19" t="s">
        <v>965</v>
      </c>
      <c r="O208" s="19" t="s">
        <v>811</v>
      </c>
      <c r="P208" s="45" t="s">
        <v>147</v>
      </c>
      <c r="Q208" s="63" t="s">
        <v>46</v>
      </c>
      <c r="R208" s="63" t="s">
        <v>46</v>
      </c>
      <c r="S208" s="63" t="s">
        <v>46</v>
      </c>
      <c r="T208" s="63" t="s">
        <v>46</v>
      </c>
      <c r="U208" s="63" t="s">
        <v>46</v>
      </c>
      <c r="V208" s="63" t="s">
        <v>46</v>
      </c>
      <c r="W208" s="63" t="s">
        <v>46</v>
      </c>
      <c r="X208" s="63" t="s">
        <v>46</v>
      </c>
      <c r="Y208" s="63" t="s">
        <v>46</v>
      </c>
      <c r="Z208" s="63" t="s">
        <v>46</v>
      </c>
      <c r="AA208" s="63" t="s">
        <v>46</v>
      </c>
      <c r="AB208" s="63" t="s">
        <v>46</v>
      </c>
      <c r="AC208" s="63">
        <f>SUM(Q208:AB208)/2</f>
        <v>0</v>
      </c>
    </row>
    <row r="209" spans="1:29" ht="24" customHeight="1" x14ac:dyDescent="0.25">
      <c r="A209" s="13" t="s">
        <v>828</v>
      </c>
      <c r="B209" s="13" t="s">
        <v>31</v>
      </c>
      <c r="C209" s="13" t="s">
        <v>32</v>
      </c>
      <c r="D209" s="13" t="s">
        <v>33</v>
      </c>
      <c r="E209" s="13" t="s">
        <v>138</v>
      </c>
      <c r="F209" s="13" t="s">
        <v>529</v>
      </c>
      <c r="G209" s="13" t="s">
        <v>530</v>
      </c>
      <c r="H209" s="13" t="s">
        <v>933</v>
      </c>
      <c r="I209" s="20" t="s">
        <v>480</v>
      </c>
      <c r="J209" s="13" t="s">
        <v>934</v>
      </c>
      <c r="K209" s="19" t="s">
        <v>966</v>
      </c>
      <c r="L209" s="49" t="s">
        <v>967</v>
      </c>
      <c r="M209" s="19" t="s">
        <v>968</v>
      </c>
      <c r="N209" s="19" t="s">
        <v>969</v>
      </c>
      <c r="O209" s="19" t="s">
        <v>970</v>
      </c>
      <c r="P209" s="45" t="s">
        <v>327</v>
      </c>
      <c r="Q209" s="63" t="s">
        <v>46</v>
      </c>
      <c r="R209" s="63" t="s">
        <v>46</v>
      </c>
      <c r="S209" s="63" t="s">
        <v>46</v>
      </c>
      <c r="T209" s="63" t="s">
        <v>46</v>
      </c>
      <c r="U209" s="63" t="s">
        <v>46</v>
      </c>
      <c r="V209" s="63" t="s">
        <v>46</v>
      </c>
      <c r="W209" s="63" t="s">
        <v>46</v>
      </c>
      <c r="X209" s="63" t="s">
        <v>46</v>
      </c>
      <c r="Y209" s="63" t="s">
        <v>46</v>
      </c>
      <c r="Z209" s="63" t="s">
        <v>46</v>
      </c>
      <c r="AA209" s="63" t="s">
        <v>46</v>
      </c>
      <c r="AB209" s="63" t="s">
        <v>46</v>
      </c>
      <c r="AC209" s="63" t="e">
        <f>AVERAGE(Q209:AB209)</f>
        <v>#DIV/0!</v>
      </c>
    </row>
    <row r="210" spans="1:29" ht="15.75" x14ac:dyDescent="0.25">
      <c r="A210" s="13" t="s">
        <v>828</v>
      </c>
      <c r="B210" s="13" t="s">
        <v>31</v>
      </c>
      <c r="C210" s="13" t="s">
        <v>32</v>
      </c>
      <c r="D210" s="13" t="s">
        <v>33</v>
      </c>
      <c r="E210" s="13"/>
      <c r="F210" s="13" t="s">
        <v>529</v>
      </c>
      <c r="G210" s="13" t="s">
        <v>530</v>
      </c>
      <c r="H210" s="13"/>
      <c r="I210" s="20" t="s">
        <v>480</v>
      </c>
      <c r="J210" s="13" t="s">
        <v>934</v>
      </c>
      <c r="K210" s="19" t="s">
        <v>971</v>
      </c>
      <c r="L210" s="19" t="s">
        <v>972</v>
      </c>
      <c r="M210" s="19" t="s">
        <v>973</v>
      </c>
      <c r="N210" s="20" t="s">
        <v>974</v>
      </c>
      <c r="O210" s="19"/>
      <c r="P210" s="45" t="s">
        <v>45</v>
      </c>
      <c r="Q210" s="63" t="s">
        <v>46</v>
      </c>
      <c r="R210" s="63" t="s">
        <v>46</v>
      </c>
      <c r="S210" s="63" t="s">
        <v>46</v>
      </c>
      <c r="T210" s="63" t="s">
        <v>46</v>
      </c>
      <c r="U210" s="63" t="s">
        <v>46</v>
      </c>
      <c r="V210" s="63" t="s">
        <v>46</v>
      </c>
      <c r="W210" s="63" t="s">
        <v>46</v>
      </c>
      <c r="X210" s="63" t="s">
        <v>46</v>
      </c>
      <c r="Y210" s="63" t="s">
        <v>46</v>
      </c>
      <c r="Z210" s="63" t="s">
        <v>46</v>
      </c>
      <c r="AA210" s="63" t="s">
        <v>46</v>
      </c>
      <c r="AB210" s="63" t="s">
        <v>46</v>
      </c>
      <c r="AC210" s="63" t="e">
        <f>AVERAGE(Q210:AB210)</f>
        <v>#DIV/0!</v>
      </c>
    </row>
    <row r="211" spans="1:29" ht="36.75" customHeight="1" x14ac:dyDescent="0.25">
      <c r="A211" s="13" t="s">
        <v>828</v>
      </c>
      <c r="B211" s="13" t="s">
        <v>31</v>
      </c>
      <c r="C211" s="13" t="s">
        <v>32</v>
      </c>
      <c r="D211" s="13" t="s">
        <v>33</v>
      </c>
      <c r="E211" s="13" t="s">
        <v>138</v>
      </c>
      <c r="F211" s="13" t="s">
        <v>529</v>
      </c>
      <c r="G211" s="13" t="s">
        <v>530</v>
      </c>
      <c r="H211" s="13" t="s">
        <v>933</v>
      </c>
      <c r="I211" s="20" t="s">
        <v>480</v>
      </c>
      <c r="J211" s="13" t="s">
        <v>934</v>
      </c>
      <c r="K211" s="19" t="s">
        <v>975</v>
      </c>
      <c r="L211" s="19" t="s">
        <v>976</v>
      </c>
      <c r="M211" s="19" t="s">
        <v>977</v>
      </c>
      <c r="N211" s="19" t="s">
        <v>978</v>
      </c>
      <c r="O211" s="19" t="s">
        <v>840</v>
      </c>
      <c r="P211" s="45" t="s">
        <v>45</v>
      </c>
      <c r="Q211" s="63" t="s">
        <v>46</v>
      </c>
      <c r="R211" s="63" t="s">
        <v>46</v>
      </c>
      <c r="S211" s="63" t="s">
        <v>46</v>
      </c>
      <c r="T211" s="63" t="s">
        <v>46</v>
      </c>
      <c r="U211" s="63" t="s">
        <v>46</v>
      </c>
      <c r="V211" s="63" t="s">
        <v>46</v>
      </c>
      <c r="W211" s="63" t="s">
        <v>46</v>
      </c>
      <c r="X211" s="63" t="s">
        <v>46</v>
      </c>
      <c r="Y211" s="63" t="s">
        <v>46</v>
      </c>
      <c r="Z211" s="63" t="s">
        <v>46</v>
      </c>
      <c r="AA211" s="63" t="s">
        <v>46</v>
      </c>
      <c r="AB211" s="63" t="s">
        <v>46</v>
      </c>
      <c r="AC211" s="63">
        <f t="shared" ref="AC211:AC217" si="14">SUM(P211:AB211)/12</f>
        <v>0</v>
      </c>
    </row>
    <row r="212" spans="1:29" ht="23.25" customHeight="1" x14ac:dyDescent="0.25">
      <c r="A212" s="13" t="s">
        <v>828</v>
      </c>
      <c r="B212" s="13" t="s">
        <v>31</v>
      </c>
      <c r="C212" s="13" t="s">
        <v>32</v>
      </c>
      <c r="D212" s="13" t="s">
        <v>33</v>
      </c>
      <c r="E212" s="13" t="s">
        <v>138</v>
      </c>
      <c r="F212" s="13" t="s">
        <v>529</v>
      </c>
      <c r="G212" s="13" t="s">
        <v>530</v>
      </c>
      <c r="H212" s="13" t="s">
        <v>933</v>
      </c>
      <c r="I212" s="20" t="s">
        <v>480</v>
      </c>
      <c r="J212" s="13" t="s">
        <v>934</v>
      </c>
      <c r="K212" s="19" t="s">
        <v>979</v>
      </c>
      <c r="L212" s="19" t="s">
        <v>980</v>
      </c>
      <c r="M212" s="19" t="s">
        <v>981</v>
      </c>
      <c r="N212" s="19" t="s">
        <v>982</v>
      </c>
      <c r="O212" s="19" t="s">
        <v>809</v>
      </c>
      <c r="P212" s="45" t="s">
        <v>45</v>
      </c>
      <c r="Q212" s="63" t="s">
        <v>46</v>
      </c>
      <c r="R212" s="63" t="s">
        <v>46</v>
      </c>
      <c r="S212" s="63" t="s">
        <v>46</v>
      </c>
      <c r="T212" s="63" t="s">
        <v>46</v>
      </c>
      <c r="U212" s="63" t="s">
        <v>46</v>
      </c>
      <c r="V212" s="63" t="s">
        <v>46</v>
      </c>
      <c r="W212" s="63" t="s">
        <v>46</v>
      </c>
      <c r="X212" s="63" t="s">
        <v>46</v>
      </c>
      <c r="Y212" s="63" t="s">
        <v>46</v>
      </c>
      <c r="Z212" s="63" t="s">
        <v>46</v>
      </c>
      <c r="AA212" s="63" t="s">
        <v>46</v>
      </c>
      <c r="AB212" s="63" t="s">
        <v>46</v>
      </c>
      <c r="AC212" s="63">
        <f t="shared" si="14"/>
        <v>0</v>
      </c>
    </row>
    <row r="213" spans="1:29" ht="24.75" customHeight="1" x14ac:dyDescent="0.25">
      <c r="A213" s="13" t="s">
        <v>828</v>
      </c>
      <c r="B213" s="13" t="s">
        <v>31</v>
      </c>
      <c r="C213" s="13" t="s">
        <v>32</v>
      </c>
      <c r="D213" s="13" t="s">
        <v>33</v>
      </c>
      <c r="E213" s="13" t="s">
        <v>138</v>
      </c>
      <c r="F213" s="13" t="s">
        <v>529</v>
      </c>
      <c r="G213" s="13" t="s">
        <v>530</v>
      </c>
      <c r="H213" s="13" t="s">
        <v>933</v>
      </c>
      <c r="I213" s="20" t="s">
        <v>480</v>
      </c>
      <c r="J213" s="13" t="s">
        <v>934</v>
      </c>
      <c r="K213" s="19" t="s">
        <v>983</v>
      </c>
      <c r="L213" s="19" t="s">
        <v>984</v>
      </c>
      <c r="M213" s="19" t="s">
        <v>985</v>
      </c>
      <c r="N213" s="19" t="s">
        <v>986</v>
      </c>
      <c r="O213" s="19" t="s">
        <v>811</v>
      </c>
      <c r="P213" s="45" t="s">
        <v>45</v>
      </c>
      <c r="Q213" s="63" t="s">
        <v>46</v>
      </c>
      <c r="R213" s="63" t="s">
        <v>46</v>
      </c>
      <c r="S213" s="63" t="s">
        <v>46</v>
      </c>
      <c r="T213" s="63" t="s">
        <v>46</v>
      </c>
      <c r="U213" s="63" t="s">
        <v>46</v>
      </c>
      <c r="V213" s="63" t="s">
        <v>46</v>
      </c>
      <c r="W213" s="63" t="s">
        <v>46</v>
      </c>
      <c r="X213" s="63" t="s">
        <v>46</v>
      </c>
      <c r="Y213" s="63" t="s">
        <v>46</v>
      </c>
      <c r="Z213" s="63" t="s">
        <v>46</v>
      </c>
      <c r="AA213" s="63" t="s">
        <v>46</v>
      </c>
      <c r="AB213" s="63" t="s">
        <v>46</v>
      </c>
      <c r="AC213" s="63">
        <f t="shared" si="14"/>
        <v>0</v>
      </c>
    </row>
    <row r="214" spans="1:29" ht="21" customHeight="1" x14ac:dyDescent="0.25">
      <c r="A214" s="13" t="s">
        <v>828</v>
      </c>
      <c r="B214" s="13" t="s">
        <v>31</v>
      </c>
      <c r="C214" s="13" t="s">
        <v>32</v>
      </c>
      <c r="D214" s="13" t="s">
        <v>33</v>
      </c>
      <c r="E214" s="13" t="s">
        <v>138</v>
      </c>
      <c r="F214" s="13" t="s">
        <v>529</v>
      </c>
      <c r="G214" s="13" t="s">
        <v>530</v>
      </c>
      <c r="H214" s="13" t="s">
        <v>987</v>
      </c>
      <c r="I214" s="20" t="s">
        <v>480</v>
      </c>
      <c r="J214" s="13" t="s">
        <v>934</v>
      </c>
      <c r="K214" s="19" t="s">
        <v>988</v>
      </c>
      <c r="L214" s="19" t="s">
        <v>989</v>
      </c>
      <c r="M214" s="19" t="s">
        <v>990</v>
      </c>
      <c r="N214" s="19" t="s">
        <v>991</v>
      </c>
      <c r="O214" s="19" t="s">
        <v>811</v>
      </c>
      <c r="P214" s="45" t="s">
        <v>45</v>
      </c>
      <c r="Q214" s="63" t="s">
        <v>46</v>
      </c>
      <c r="R214" s="63" t="s">
        <v>46</v>
      </c>
      <c r="S214" s="63" t="s">
        <v>46</v>
      </c>
      <c r="T214" s="63" t="s">
        <v>46</v>
      </c>
      <c r="U214" s="63" t="s">
        <v>46</v>
      </c>
      <c r="V214" s="63" t="s">
        <v>46</v>
      </c>
      <c r="W214" s="63" t="s">
        <v>46</v>
      </c>
      <c r="X214" s="63" t="s">
        <v>46</v>
      </c>
      <c r="Y214" s="63" t="s">
        <v>46</v>
      </c>
      <c r="Z214" s="63" t="s">
        <v>46</v>
      </c>
      <c r="AA214" s="63" t="s">
        <v>46</v>
      </c>
      <c r="AB214" s="63" t="s">
        <v>46</v>
      </c>
      <c r="AC214" s="63">
        <f t="shared" si="14"/>
        <v>0</v>
      </c>
    </row>
    <row r="215" spans="1:29" ht="32.25" customHeight="1" x14ac:dyDescent="0.25">
      <c r="A215" s="13" t="s">
        <v>828</v>
      </c>
      <c r="B215" s="13" t="s">
        <v>31</v>
      </c>
      <c r="C215" s="13" t="s">
        <v>32</v>
      </c>
      <c r="D215" s="13" t="s">
        <v>33</v>
      </c>
      <c r="E215" s="13" t="s">
        <v>138</v>
      </c>
      <c r="F215" s="13" t="s">
        <v>529</v>
      </c>
      <c r="G215" s="13" t="s">
        <v>530</v>
      </c>
      <c r="H215" s="13" t="s">
        <v>987</v>
      </c>
      <c r="I215" s="20" t="s">
        <v>480</v>
      </c>
      <c r="J215" s="13" t="s">
        <v>934</v>
      </c>
      <c r="K215" s="19" t="s">
        <v>992</v>
      </c>
      <c r="L215" s="19" t="s">
        <v>993</v>
      </c>
      <c r="M215" s="19" t="s">
        <v>994</v>
      </c>
      <c r="N215" s="19" t="s">
        <v>995</v>
      </c>
      <c r="O215" s="19" t="s">
        <v>811</v>
      </c>
      <c r="P215" s="45" t="s">
        <v>45</v>
      </c>
      <c r="Q215" s="63" t="s">
        <v>46</v>
      </c>
      <c r="R215" s="63" t="s">
        <v>46</v>
      </c>
      <c r="S215" s="63" t="s">
        <v>46</v>
      </c>
      <c r="T215" s="63" t="s">
        <v>46</v>
      </c>
      <c r="U215" s="63" t="s">
        <v>46</v>
      </c>
      <c r="V215" s="63" t="s">
        <v>46</v>
      </c>
      <c r="W215" s="63" t="s">
        <v>46</v>
      </c>
      <c r="X215" s="63" t="s">
        <v>46</v>
      </c>
      <c r="Y215" s="63" t="s">
        <v>46</v>
      </c>
      <c r="Z215" s="63" t="s">
        <v>46</v>
      </c>
      <c r="AA215" s="63" t="s">
        <v>46</v>
      </c>
      <c r="AB215" s="63" t="s">
        <v>46</v>
      </c>
      <c r="AC215" s="63">
        <f t="shared" si="14"/>
        <v>0</v>
      </c>
    </row>
    <row r="216" spans="1:29" ht="21" customHeight="1" x14ac:dyDescent="0.25">
      <c r="A216" s="13" t="s">
        <v>828</v>
      </c>
      <c r="B216" s="13" t="s">
        <v>31</v>
      </c>
      <c r="C216" s="13" t="s">
        <v>32</v>
      </c>
      <c r="D216" s="13" t="s">
        <v>33</v>
      </c>
      <c r="E216" s="13" t="s">
        <v>138</v>
      </c>
      <c r="F216" s="13" t="s">
        <v>529</v>
      </c>
      <c r="G216" s="13" t="s">
        <v>530</v>
      </c>
      <c r="H216" s="13" t="s">
        <v>987</v>
      </c>
      <c r="I216" s="20" t="s">
        <v>480</v>
      </c>
      <c r="J216" s="13" t="s">
        <v>934</v>
      </c>
      <c r="K216" s="19" t="s">
        <v>996</v>
      </c>
      <c r="L216" s="19" t="s">
        <v>955</v>
      </c>
      <c r="M216" s="19" t="s">
        <v>956</v>
      </c>
      <c r="N216" s="19" t="s">
        <v>997</v>
      </c>
      <c r="O216" s="19" t="s">
        <v>811</v>
      </c>
      <c r="P216" s="45" t="s">
        <v>45</v>
      </c>
      <c r="Q216" s="63" t="s">
        <v>46</v>
      </c>
      <c r="R216" s="63" t="s">
        <v>46</v>
      </c>
      <c r="S216" s="63" t="s">
        <v>46</v>
      </c>
      <c r="T216" s="63" t="s">
        <v>46</v>
      </c>
      <c r="U216" s="63" t="s">
        <v>46</v>
      </c>
      <c r="V216" s="63" t="s">
        <v>46</v>
      </c>
      <c r="W216" s="63" t="s">
        <v>46</v>
      </c>
      <c r="X216" s="63" t="s">
        <v>46</v>
      </c>
      <c r="Y216" s="63" t="s">
        <v>46</v>
      </c>
      <c r="Z216" s="63" t="s">
        <v>46</v>
      </c>
      <c r="AA216" s="63" t="s">
        <v>46</v>
      </c>
      <c r="AB216" s="63" t="s">
        <v>46</v>
      </c>
      <c r="AC216" s="63">
        <f t="shared" si="14"/>
        <v>0</v>
      </c>
    </row>
    <row r="217" spans="1:29" ht="39.75" customHeight="1" x14ac:dyDescent="0.25">
      <c r="A217" s="13" t="s">
        <v>828</v>
      </c>
      <c r="B217" s="13" t="s">
        <v>31</v>
      </c>
      <c r="C217" s="13" t="s">
        <v>32</v>
      </c>
      <c r="D217" s="13" t="s">
        <v>33</v>
      </c>
      <c r="E217" s="13" t="s">
        <v>138</v>
      </c>
      <c r="F217" s="13" t="s">
        <v>529</v>
      </c>
      <c r="G217" s="13" t="s">
        <v>530</v>
      </c>
      <c r="H217" s="13" t="s">
        <v>987</v>
      </c>
      <c r="I217" s="20" t="s">
        <v>480</v>
      </c>
      <c r="J217" s="13" t="s">
        <v>934</v>
      </c>
      <c r="K217" s="20" t="s">
        <v>998</v>
      </c>
      <c r="L217" s="20" t="s">
        <v>959</v>
      </c>
      <c r="M217" s="20" t="s">
        <v>960</v>
      </c>
      <c r="N217" s="20" t="s">
        <v>999</v>
      </c>
      <c r="O217" s="19" t="s">
        <v>811</v>
      </c>
      <c r="P217" s="43" t="s">
        <v>186</v>
      </c>
      <c r="Q217" s="63" t="s">
        <v>46</v>
      </c>
      <c r="R217" s="63" t="s">
        <v>46</v>
      </c>
      <c r="S217" s="63" t="s">
        <v>46</v>
      </c>
      <c r="T217" s="63" t="s">
        <v>46</v>
      </c>
      <c r="U217" s="63" t="s">
        <v>46</v>
      </c>
      <c r="V217" s="63" t="s">
        <v>46</v>
      </c>
      <c r="W217" s="63" t="s">
        <v>46</v>
      </c>
      <c r="X217" s="63" t="s">
        <v>46</v>
      </c>
      <c r="Y217" s="63" t="s">
        <v>46</v>
      </c>
      <c r="Z217" s="63" t="s">
        <v>46</v>
      </c>
      <c r="AA217" s="63" t="s">
        <v>46</v>
      </c>
      <c r="AB217" s="63" t="s">
        <v>46</v>
      </c>
      <c r="AC217" s="63">
        <f t="shared" si="14"/>
        <v>0</v>
      </c>
    </row>
    <row r="218" spans="1:29" ht="39.75" customHeight="1" x14ac:dyDescent="0.25">
      <c r="A218" s="13" t="s">
        <v>828</v>
      </c>
      <c r="B218" s="13" t="s">
        <v>31</v>
      </c>
      <c r="C218" s="13" t="s">
        <v>32</v>
      </c>
      <c r="D218" s="13" t="s">
        <v>33</v>
      </c>
      <c r="E218" s="13" t="s">
        <v>138</v>
      </c>
      <c r="F218" s="13" t="s">
        <v>529</v>
      </c>
      <c r="G218" s="13" t="s">
        <v>530</v>
      </c>
      <c r="H218" s="13" t="s">
        <v>987</v>
      </c>
      <c r="I218" s="20" t="s">
        <v>480</v>
      </c>
      <c r="J218" s="13" t="s">
        <v>934</v>
      </c>
      <c r="K218" s="19" t="s">
        <v>1000</v>
      </c>
      <c r="L218" s="19" t="s">
        <v>1001</v>
      </c>
      <c r="M218" s="19" t="s">
        <v>1002</v>
      </c>
      <c r="N218" s="19" t="s">
        <v>995</v>
      </c>
      <c r="O218" s="19" t="s">
        <v>809</v>
      </c>
      <c r="P218" s="45" t="s">
        <v>45</v>
      </c>
      <c r="Q218" s="63" t="s">
        <v>46</v>
      </c>
      <c r="R218" s="63" t="s">
        <v>46</v>
      </c>
      <c r="S218" s="63" t="s">
        <v>46</v>
      </c>
      <c r="T218" s="63" t="s">
        <v>46</v>
      </c>
      <c r="U218" s="63" t="s">
        <v>46</v>
      </c>
      <c r="V218" s="63" t="s">
        <v>46</v>
      </c>
      <c r="W218" s="63" t="s">
        <v>46</v>
      </c>
      <c r="X218" s="63" t="s">
        <v>46</v>
      </c>
      <c r="Y218" s="63" t="s">
        <v>46</v>
      </c>
      <c r="Z218" s="63" t="s">
        <v>46</v>
      </c>
      <c r="AA218" s="63" t="s">
        <v>46</v>
      </c>
      <c r="AB218" s="63" t="s">
        <v>46</v>
      </c>
      <c r="AC218" s="63">
        <f>SUM(Q218:AB218)/4</f>
        <v>0</v>
      </c>
    </row>
    <row r="219" spans="1:29" ht="27.75" customHeight="1" x14ac:dyDescent="0.25">
      <c r="A219" s="13" t="s">
        <v>828</v>
      </c>
      <c r="B219" s="24" t="s">
        <v>31</v>
      </c>
      <c r="C219" s="24" t="s">
        <v>32</v>
      </c>
      <c r="D219" s="13" t="s">
        <v>33</v>
      </c>
      <c r="E219" s="24" t="s">
        <v>138</v>
      </c>
      <c r="F219" s="13" t="s">
        <v>529</v>
      </c>
      <c r="G219" s="13" t="s">
        <v>530</v>
      </c>
      <c r="H219" s="13" t="s">
        <v>987</v>
      </c>
      <c r="I219" s="20" t="s">
        <v>480</v>
      </c>
      <c r="J219" s="24" t="s">
        <v>934</v>
      </c>
      <c r="K219" s="46" t="s">
        <v>1003</v>
      </c>
      <c r="L219" s="19" t="s">
        <v>874</v>
      </c>
      <c r="M219" s="19" t="s">
        <v>875</v>
      </c>
      <c r="N219" s="19" t="s">
        <v>1004</v>
      </c>
      <c r="O219" s="19" t="s">
        <v>811</v>
      </c>
      <c r="P219" s="45" t="s">
        <v>45</v>
      </c>
      <c r="Q219" s="63" t="s">
        <v>46</v>
      </c>
      <c r="R219" s="63" t="s">
        <v>46</v>
      </c>
      <c r="S219" s="63" t="s">
        <v>46</v>
      </c>
      <c r="T219" s="63" t="s">
        <v>46</v>
      </c>
      <c r="U219" s="63" t="s">
        <v>46</v>
      </c>
      <c r="V219" s="63" t="s">
        <v>46</v>
      </c>
      <c r="W219" s="63" t="s">
        <v>46</v>
      </c>
      <c r="X219" s="63" t="s">
        <v>46</v>
      </c>
      <c r="Y219" s="63" t="s">
        <v>46</v>
      </c>
      <c r="Z219" s="63" t="s">
        <v>46</v>
      </c>
      <c r="AA219" s="63" t="s">
        <v>46</v>
      </c>
      <c r="AB219" s="63" t="s">
        <v>46</v>
      </c>
      <c r="AC219" s="63">
        <f>SUM(P219:AB219)/12</f>
        <v>0</v>
      </c>
    </row>
    <row r="220" spans="1:29" ht="16.5" thickBot="1" x14ac:dyDescent="0.3">
      <c r="A220" s="13" t="s">
        <v>828</v>
      </c>
      <c r="B220" s="13" t="s">
        <v>31</v>
      </c>
      <c r="C220" s="13" t="s">
        <v>32</v>
      </c>
      <c r="D220" s="13" t="s">
        <v>33</v>
      </c>
      <c r="E220" s="50"/>
      <c r="F220" s="13" t="s">
        <v>529</v>
      </c>
      <c r="G220" s="13" t="s">
        <v>530</v>
      </c>
      <c r="H220" s="37"/>
      <c r="I220" s="20" t="s">
        <v>480</v>
      </c>
      <c r="J220" s="13" t="s">
        <v>934</v>
      </c>
      <c r="K220" s="19" t="s">
        <v>1005</v>
      </c>
      <c r="L220" s="19" t="s">
        <v>1006</v>
      </c>
      <c r="M220" s="19" t="s">
        <v>1007</v>
      </c>
      <c r="N220" s="19" t="s">
        <v>1008</v>
      </c>
      <c r="O220" s="19"/>
      <c r="P220" s="45" t="s">
        <v>45</v>
      </c>
      <c r="Q220" s="63" t="s">
        <v>46</v>
      </c>
      <c r="R220" s="63" t="s">
        <v>46</v>
      </c>
      <c r="S220" s="63" t="s">
        <v>46</v>
      </c>
      <c r="T220" s="63" t="s">
        <v>46</v>
      </c>
      <c r="U220" s="63" t="s">
        <v>46</v>
      </c>
      <c r="V220" s="63" t="s">
        <v>46</v>
      </c>
      <c r="W220" s="63" t="s">
        <v>46</v>
      </c>
      <c r="X220" s="63" t="s">
        <v>46</v>
      </c>
      <c r="Y220" s="63" t="s">
        <v>46</v>
      </c>
      <c r="Z220" s="63" t="s">
        <v>46</v>
      </c>
      <c r="AA220" s="63" t="s">
        <v>46</v>
      </c>
      <c r="AB220" s="63" t="s">
        <v>46</v>
      </c>
      <c r="AC220" s="63">
        <f>SUM(P220:AB220)/12</f>
        <v>0</v>
      </c>
    </row>
    <row r="221" spans="1:29" ht="24" customHeight="1" thickBot="1" x14ac:dyDescent="0.3">
      <c r="A221" s="13" t="s">
        <v>828</v>
      </c>
      <c r="B221" s="13" t="s">
        <v>63</v>
      </c>
      <c r="C221" s="14" t="s">
        <v>86</v>
      </c>
      <c r="D221" s="51" t="s">
        <v>87</v>
      </c>
      <c r="E221" s="51" t="s">
        <v>88</v>
      </c>
      <c r="F221" s="51" t="s">
        <v>89</v>
      </c>
      <c r="G221" s="52" t="s">
        <v>90</v>
      </c>
      <c r="H221" s="37" t="s">
        <v>170</v>
      </c>
      <c r="I221" s="53" t="s">
        <v>501</v>
      </c>
      <c r="J221" s="13" t="s">
        <v>93</v>
      </c>
      <c r="K221" s="19" t="s">
        <v>1009</v>
      </c>
      <c r="L221" s="19" t="s">
        <v>1010</v>
      </c>
      <c r="M221" s="19" t="s">
        <v>1011</v>
      </c>
      <c r="N221" s="19" t="s">
        <v>1012</v>
      </c>
      <c r="O221" s="19" t="s">
        <v>1013</v>
      </c>
      <c r="P221" s="45" t="s">
        <v>45</v>
      </c>
      <c r="Q221" s="63" t="s">
        <v>46</v>
      </c>
      <c r="R221" s="63" t="s">
        <v>46</v>
      </c>
      <c r="S221" s="63" t="s">
        <v>46</v>
      </c>
      <c r="T221" s="63" t="s">
        <v>46</v>
      </c>
      <c r="U221" s="63" t="s">
        <v>46</v>
      </c>
      <c r="V221" s="63" t="s">
        <v>46</v>
      </c>
      <c r="W221" s="63" t="s">
        <v>46</v>
      </c>
      <c r="X221" s="63" t="s">
        <v>46</v>
      </c>
      <c r="Y221" s="63" t="s">
        <v>46</v>
      </c>
      <c r="Z221" s="63" t="s">
        <v>46</v>
      </c>
      <c r="AA221" s="63" t="s">
        <v>46</v>
      </c>
      <c r="AB221" s="63" t="s">
        <v>46</v>
      </c>
      <c r="AC221" s="63">
        <f>SUM(P221:AB221)/12</f>
        <v>0</v>
      </c>
    </row>
    <row r="222" spans="1:29" ht="24.75" customHeight="1" thickBot="1" x14ac:dyDescent="0.3">
      <c r="A222" s="13" t="s">
        <v>828</v>
      </c>
      <c r="B222" s="13" t="s">
        <v>63</v>
      </c>
      <c r="C222" s="14" t="s">
        <v>86</v>
      </c>
      <c r="D222" s="13" t="s">
        <v>87</v>
      </c>
      <c r="E222" s="13" t="s">
        <v>88</v>
      </c>
      <c r="F222" s="51" t="s">
        <v>89</v>
      </c>
      <c r="G222" s="52" t="s">
        <v>90</v>
      </c>
      <c r="H222" s="37" t="s">
        <v>170</v>
      </c>
      <c r="I222" s="54" t="s">
        <v>501</v>
      </c>
      <c r="J222" s="13" t="s">
        <v>93</v>
      </c>
      <c r="K222" s="20" t="s">
        <v>1014</v>
      </c>
      <c r="L222" s="20" t="s">
        <v>1015</v>
      </c>
      <c r="M222" s="20" t="s">
        <v>1016</v>
      </c>
      <c r="N222" s="20" t="s">
        <v>1012</v>
      </c>
      <c r="O222" s="19" t="s">
        <v>1017</v>
      </c>
      <c r="P222" s="43" t="s">
        <v>253</v>
      </c>
      <c r="Q222" s="63" t="s">
        <v>46</v>
      </c>
      <c r="R222" s="63" t="s">
        <v>46</v>
      </c>
      <c r="S222" s="63" t="s">
        <v>46</v>
      </c>
      <c r="T222" s="63" t="s">
        <v>46</v>
      </c>
      <c r="U222" s="63" t="s">
        <v>46</v>
      </c>
      <c r="V222" s="63" t="s">
        <v>46</v>
      </c>
      <c r="W222" s="63" t="s">
        <v>46</v>
      </c>
      <c r="X222" s="63" t="s">
        <v>46</v>
      </c>
      <c r="Y222" s="63" t="s">
        <v>46</v>
      </c>
      <c r="Z222" s="63" t="s">
        <v>46</v>
      </c>
      <c r="AA222" s="63" t="s">
        <v>46</v>
      </c>
      <c r="AB222" s="63" t="s">
        <v>46</v>
      </c>
      <c r="AC222" s="63">
        <f>SUM(P222:AB222)/12</f>
        <v>0</v>
      </c>
    </row>
    <row r="223" spans="1:29" ht="24.75" customHeight="1" thickBot="1" x14ac:dyDescent="0.3">
      <c r="A223" s="13" t="s">
        <v>828</v>
      </c>
      <c r="B223" s="13" t="s">
        <v>63</v>
      </c>
      <c r="C223" s="18" t="s">
        <v>86</v>
      </c>
      <c r="D223" s="13" t="s">
        <v>87</v>
      </c>
      <c r="E223" s="13" t="s">
        <v>88</v>
      </c>
      <c r="F223" s="51" t="s">
        <v>89</v>
      </c>
      <c r="G223" s="52" t="s">
        <v>90</v>
      </c>
      <c r="H223" s="37" t="s">
        <v>170</v>
      </c>
      <c r="I223" s="54" t="s">
        <v>501</v>
      </c>
      <c r="J223" s="13" t="s">
        <v>93</v>
      </c>
      <c r="K223" s="20" t="s">
        <v>1018</v>
      </c>
      <c r="L223" s="20" t="s">
        <v>1015</v>
      </c>
      <c r="M223" s="20" t="s">
        <v>1011</v>
      </c>
      <c r="N223" s="20" t="s">
        <v>1019</v>
      </c>
      <c r="O223" s="19" t="s">
        <v>1020</v>
      </c>
      <c r="P223" s="43" t="s">
        <v>253</v>
      </c>
      <c r="Q223" s="63" t="s">
        <v>46</v>
      </c>
      <c r="R223" s="63" t="s">
        <v>46</v>
      </c>
      <c r="S223" s="63" t="s">
        <v>46</v>
      </c>
      <c r="T223" s="63" t="s">
        <v>46</v>
      </c>
      <c r="U223" s="63" t="s">
        <v>46</v>
      </c>
      <c r="V223" s="63" t="s">
        <v>46</v>
      </c>
      <c r="W223" s="63" t="s">
        <v>46</v>
      </c>
      <c r="X223" s="63" t="s">
        <v>46</v>
      </c>
      <c r="Y223" s="63" t="s">
        <v>46</v>
      </c>
      <c r="Z223" s="63" t="s">
        <v>46</v>
      </c>
      <c r="AA223" s="63" t="s">
        <v>46</v>
      </c>
      <c r="AB223" s="63" t="s">
        <v>46</v>
      </c>
      <c r="AC223" s="63">
        <f>SUM(Q223:AB223)/2</f>
        <v>0</v>
      </c>
    </row>
    <row r="224" spans="1:29" ht="25.5" customHeight="1" thickBot="1" x14ac:dyDescent="0.3">
      <c r="A224" s="13" t="s">
        <v>828</v>
      </c>
      <c r="B224" s="13" t="s">
        <v>63</v>
      </c>
      <c r="C224" s="18" t="s">
        <v>86</v>
      </c>
      <c r="D224" s="55" t="s">
        <v>87</v>
      </c>
      <c r="E224" s="55" t="s">
        <v>88</v>
      </c>
      <c r="F224" s="51" t="s">
        <v>89</v>
      </c>
      <c r="G224" s="52" t="s">
        <v>90</v>
      </c>
      <c r="H224" s="37" t="s">
        <v>170</v>
      </c>
      <c r="I224" s="56" t="s">
        <v>501</v>
      </c>
      <c r="J224" s="13" t="s">
        <v>93</v>
      </c>
      <c r="K224" s="20" t="s">
        <v>1021</v>
      </c>
      <c r="L224" s="20" t="s">
        <v>1022</v>
      </c>
      <c r="M224" s="20" t="s">
        <v>1023</v>
      </c>
      <c r="N224" s="20" t="s">
        <v>1024</v>
      </c>
      <c r="O224" s="19" t="s">
        <v>1025</v>
      </c>
      <c r="P224" s="43" t="s">
        <v>147</v>
      </c>
      <c r="Q224" s="63" t="s">
        <v>46</v>
      </c>
      <c r="R224" s="63" t="s">
        <v>46</v>
      </c>
      <c r="S224" s="63" t="s">
        <v>46</v>
      </c>
      <c r="T224" s="63" t="s">
        <v>46</v>
      </c>
      <c r="U224" s="63" t="s">
        <v>46</v>
      </c>
      <c r="V224" s="63" t="s">
        <v>46</v>
      </c>
      <c r="W224" s="63" t="s">
        <v>46</v>
      </c>
      <c r="X224" s="63" t="s">
        <v>46</v>
      </c>
      <c r="Y224" s="63" t="s">
        <v>46</v>
      </c>
      <c r="Z224" s="63" t="s">
        <v>46</v>
      </c>
      <c r="AA224" s="63" t="s">
        <v>46</v>
      </c>
      <c r="AB224" s="63" t="s">
        <v>46</v>
      </c>
      <c r="AC224" s="63">
        <f>SUM(Q224:AB224)/2</f>
        <v>0</v>
      </c>
    </row>
    <row r="225" spans="1:29" ht="15.75" x14ac:dyDescent="0.25">
      <c r="A225" s="15" t="s">
        <v>828</v>
      </c>
      <c r="B225" s="15" t="s">
        <v>31</v>
      </c>
      <c r="C225" s="15" t="s">
        <v>32</v>
      </c>
      <c r="D225" s="15" t="s">
        <v>33</v>
      </c>
      <c r="E225" s="13" t="s">
        <v>138</v>
      </c>
      <c r="F225" s="27" t="s">
        <v>35</v>
      </c>
      <c r="G225" s="27" t="s">
        <v>36</v>
      </c>
      <c r="H225" s="23" t="s">
        <v>1026</v>
      </c>
      <c r="I225" s="15" t="s">
        <v>142</v>
      </c>
      <c r="J225" s="15" t="s">
        <v>143</v>
      </c>
      <c r="K225" s="19" t="s">
        <v>1027</v>
      </c>
      <c r="L225" s="19" t="s">
        <v>1027</v>
      </c>
      <c r="M225" s="15" t="s">
        <v>1028</v>
      </c>
      <c r="N225" s="15" t="s">
        <v>1029</v>
      </c>
      <c r="O225" s="13" t="s">
        <v>970</v>
      </c>
      <c r="P225" s="17" t="s">
        <v>147</v>
      </c>
      <c r="Q225" s="63" t="s">
        <v>46</v>
      </c>
      <c r="R225" s="63" t="s">
        <v>46</v>
      </c>
      <c r="S225" s="63" t="s">
        <v>46</v>
      </c>
      <c r="T225" s="63" t="s">
        <v>46</v>
      </c>
      <c r="U225" s="63" t="s">
        <v>46</v>
      </c>
      <c r="V225" s="63" t="s">
        <v>46</v>
      </c>
      <c r="W225" s="63" t="s">
        <v>46</v>
      </c>
      <c r="X225" s="63" t="s">
        <v>46</v>
      </c>
      <c r="Y225" s="63" t="s">
        <v>46</v>
      </c>
      <c r="Z225" s="63" t="s">
        <v>46</v>
      </c>
      <c r="AA225" s="63" t="s">
        <v>46</v>
      </c>
      <c r="AB225" s="63" t="s">
        <v>46</v>
      </c>
      <c r="AC225" s="63" t="e">
        <f>AVERAGE(Q225:AB225)</f>
        <v>#DIV/0!</v>
      </c>
    </row>
    <row r="226" spans="1:29" ht="31.5" x14ac:dyDescent="0.25">
      <c r="A226" s="13" t="s">
        <v>1030</v>
      </c>
      <c r="B226" s="13" t="s">
        <v>31</v>
      </c>
      <c r="C226" s="13" t="s">
        <v>32</v>
      </c>
      <c r="D226" s="13" t="s">
        <v>33</v>
      </c>
      <c r="E226" s="13" t="s">
        <v>138</v>
      </c>
      <c r="F226" s="13" t="s">
        <v>378</v>
      </c>
      <c r="G226" s="13" t="s">
        <v>379</v>
      </c>
      <c r="H226" s="13" t="s">
        <v>1031</v>
      </c>
      <c r="I226" s="13" t="s">
        <v>142</v>
      </c>
      <c r="J226" s="13" t="s">
        <v>57</v>
      </c>
      <c r="K226" s="20" t="s">
        <v>1032</v>
      </c>
      <c r="L226" s="20" t="s">
        <v>1033</v>
      </c>
      <c r="M226" s="20" t="s">
        <v>1034</v>
      </c>
      <c r="N226" s="20" t="s">
        <v>1035</v>
      </c>
      <c r="O226" s="15" t="s">
        <v>147</v>
      </c>
      <c r="P226" s="17" t="s">
        <v>147</v>
      </c>
      <c r="Q226" s="63" t="s">
        <v>46</v>
      </c>
      <c r="R226" s="63" t="s">
        <v>46</v>
      </c>
      <c r="S226" s="63" t="s">
        <v>46</v>
      </c>
      <c r="T226" s="63" t="s">
        <v>46</v>
      </c>
      <c r="U226" s="63" t="s">
        <v>46</v>
      </c>
      <c r="V226" s="63" t="s">
        <v>46</v>
      </c>
      <c r="W226" s="63" t="s">
        <v>46</v>
      </c>
      <c r="X226" s="63" t="s">
        <v>46</v>
      </c>
      <c r="Y226" s="63" t="s">
        <v>46</v>
      </c>
      <c r="Z226" s="63" t="s">
        <v>46</v>
      </c>
      <c r="AA226" s="63" t="s">
        <v>46</v>
      </c>
      <c r="AB226" s="63" t="s">
        <v>46</v>
      </c>
      <c r="AC226" s="63" t="e">
        <f>AVERAGE(Q226:AB226)</f>
        <v>#DIV/0!</v>
      </c>
    </row>
    <row r="227" spans="1:29" ht="15.75" x14ac:dyDescent="0.25">
      <c r="A227" s="13" t="s">
        <v>1030</v>
      </c>
      <c r="B227" s="13" t="s">
        <v>31</v>
      </c>
      <c r="C227" s="13" t="s">
        <v>32</v>
      </c>
      <c r="D227" s="13" t="s">
        <v>33</v>
      </c>
      <c r="E227" s="13" t="s">
        <v>138</v>
      </c>
      <c r="F227" s="13" t="s">
        <v>139</v>
      </c>
      <c r="G227" s="13" t="s">
        <v>140</v>
      </c>
      <c r="H227" s="13" t="s">
        <v>402</v>
      </c>
      <c r="I227" s="13" t="s">
        <v>142</v>
      </c>
      <c r="J227" s="13" t="s">
        <v>143</v>
      </c>
      <c r="K227" s="20" t="s">
        <v>1036</v>
      </c>
      <c r="L227" s="20" t="s">
        <v>1037</v>
      </c>
      <c r="M227" s="20" t="s">
        <v>1038</v>
      </c>
      <c r="N227" s="20" t="s">
        <v>1039</v>
      </c>
      <c r="O227" s="15" t="s">
        <v>147</v>
      </c>
      <c r="P227" s="17" t="s">
        <v>147</v>
      </c>
      <c r="Q227" s="63" t="s">
        <v>46</v>
      </c>
      <c r="R227" s="63" t="s">
        <v>46</v>
      </c>
      <c r="S227" s="63" t="s">
        <v>46</v>
      </c>
      <c r="T227" s="63" t="s">
        <v>46</v>
      </c>
      <c r="U227" s="63" t="s">
        <v>46</v>
      </c>
      <c r="V227" s="63" t="s">
        <v>46</v>
      </c>
      <c r="W227" s="63" t="s">
        <v>46</v>
      </c>
      <c r="X227" s="63" t="s">
        <v>46</v>
      </c>
      <c r="Y227" s="63" t="s">
        <v>46</v>
      </c>
      <c r="Z227" s="63" t="s">
        <v>46</v>
      </c>
      <c r="AA227" s="63" t="s">
        <v>46</v>
      </c>
      <c r="AB227" s="63" t="s">
        <v>46</v>
      </c>
      <c r="AC227" s="63" t="e">
        <f>AVERAGE(Q227:AB227)</f>
        <v>#DIV/0!</v>
      </c>
    </row>
    <row r="228" spans="1:29" ht="31.5" x14ac:dyDescent="0.25">
      <c r="A228" s="13" t="s">
        <v>1030</v>
      </c>
      <c r="B228" s="13" t="s">
        <v>31</v>
      </c>
      <c r="C228" s="13" t="s">
        <v>32</v>
      </c>
      <c r="D228" s="13" t="s">
        <v>33</v>
      </c>
      <c r="E228" s="13" t="s">
        <v>138</v>
      </c>
      <c r="F228" s="13" t="s">
        <v>139</v>
      </c>
      <c r="G228" s="13" t="s">
        <v>140</v>
      </c>
      <c r="H228" s="13" t="s">
        <v>141</v>
      </c>
      <c r="I228" s="13" t="s">
        <v>142</v>
      </c>
      <c r="J228" s="13" t="s">
        <v>143</v>
      </c>
      <c r="K228" s="20" t="s">
        <v>1040</v>
      </c>
      <c r="L228" s="20" t="s">
        <v>1041</v>
      </c>
      <c r="M228" s="20" t="s">
        <v>1042</v>
      </c>
      <c r="N228" s="20" t="s">
        <v>314</v>
      </c>
      <c r="O228" s="15" t="s">
        <v>541</v>
      </c>
      <c r="P228" s="17" t="s">
        <v>541</v>
      </c>
      <c r="Q228" s="63" t="s">
        <v>46</v>
      </c>
      <c r="R228" s="63" t="s">
        <v>46</v>
      </c>
      <c r="S228" s="63" t="s">
        <v>46</v>
      </c>
      <c r="T228" s="63" t="s">
        <v>46</v>
      </c>
      <c r="U228" s="63" t="s">
        <v>46</v>
      </c>
      <c r="V228" s="63" t="s">
        <v>46</v>
      </c>
      <c r="W228" s="63" t="s">
        <v>46</v>
      </c>
      <c r="X228" s="63" t="s">
        <v>46</v>
      </c>
      <c r="Y228" s="63" t="s">
        <v>46</v>
      </c>
      <c r="Z228" s="63" t="s">
        <v>46</v>
      </c>
      <c r="AA228" s="63" t="s">
        <v>46</v>
      </c>
      <c r="AB228" s="63" t="s">
        <v>46</v>
      </c>
      <c r="AC228" s="63">
        <f>SUM(Q228:AB228)/3</f>
        <v>0</v>
      </c>
    </row>
    <row r="229" spans="1:29" ht="15.75" x14ac:dyDescent="0.25">
      <c r="A229" s="13" t="s">
        <v>1030</v>
      </c>
      <c r="B229" s="13" t="s">
        <v>31</v>
      </c>
      <c r="C229" s="13" t="s">
        <v>32</v>
      </c>
      <c r="D229" s="13" t="s">
        <v>33</v>
      </c>
      <c r="E229" s="13" t="s">
        <v>138</v>
      </c>
      <c r="F229" s="13" t="s">
        <v>35</v>
      </c>
      <c r="G229" s="13" t="s">
        <v>36</v>
      </c>
      <c r="H229" s="13" t="s">
        <v>1031</v>
      </c>
      <c r="I229" s="13" t="s">
        <v>142</v>
      </c>
      <c r="J229" s="13" t="s">
        <v>1043</v>
      </c>
      <c r="K229" s="20" t="s">
        <v>1044</v>
      </c>
      <c r="L229" s="20" t="s">
        <v>1045</v>
      </c>
      <c r="M229" s="20" t="s">
        <v>1046</v>
      </c>
      <c r="N229" s="20" t="s">
        <v>1047</v>
      </c>
      <c r="O229" s="15" t="s">
        <v>147</v>
      </c>
      <c r="P229" s="17" t="s">
        <v>147</v>
      </c>
      <c r="Q229" s="63" t="s">
        <v>46</v>
      </c>
      <c r="R229" s="63" t="s">
        <v>46</v>
      </c>
      <c r="S229" s="63" t="s">
        <v>46</v>
      </c>
      <c r="T229" s="63" t="s">
        <v>46</v>
      </c>
      <c r="U229" s="63" t="s">
        <v>46</v>
      </c>
      <c r="V229" s="63" t="s">
        <v>46</v>
      </c>
      <c r="W229" s="63" t="s">
        <v>46</v>
      </c>
      <c r="X229" s="63" t="s">
        <v>46</v>
      </c>
      <c r="Y229" s="63" t="s">
        <v>46</v>
      </c>
      <c r="Z229" s="63" t="s">
        <v>46</v>
      </c>
      <c r="AA229" s="63" t="s">
        <v>46</v>
      </c>
      <c r="AB229" s="63" t="s">
        <v>46</v>
      </c>
      <c r="AC229" s="63" t="e">
        <f>AVERAGE(Q229:AB229)</f>
        <v>#DIV/0!</v>
      </c>
    </row>
    <row r="230" spans="1:29" ht="15.75" x14ac:dyDescent="0.25">
      <c r="A230" s="13" t="s">
        <v>1030</v>
      </c>
      <c r="B230" s="13" t="s">
        <v>31</v>
      </c>
      <c r="C230" s="13" t="s">
        <v>32</v>
      </c>
      <c r="D230" s="13" t="s">
        <v>33</v>
      </c>
      <c r="E230" s="13" t="s">
        <v>138</v>
      </c>
      <c r="F230" s="13" t="s">
        <v>35</v>
      </c>
      <c r="G230" s="13" t="s">
        <v>36</v>
      </c>
      <c r="H230" s="13" t="s">
        <v>1031</v>
      </c>
      <c r="I230" s="13" t="s">
        <v>142</v>
      </c>
      <c r="J230" s="13" t="s">
        <v>1043</v>
      </c>
      <c r="K230" s="20" t="s">
        <v>1048</v>
      </c>
      <c r="L230" s="20" t="s">
        <v>1049</v>
      </c>
      <c r="M230" s="20" t="s">
        <v>1050</v>
      </c>
      <c r="N230" s="20" t="s">
        <v>1051</v>
      </c>
      <c r="O230" s="15" t="s">
        <v>147</v>
      </c>
      <c r="P230" s="15" t="s">
        <v>147</v>
      </c>
      <c r="Q230" s="63" t="s">
        <v>46</v>
      </c>
      <c r="R230" s="63" t="s">
        <v>46</v>
      </c>
      <c r="S230" s="63" t="s">
        <v>46</v>
      </c>
      <c r="T230" s="63" t="s">
        <v>46</v>
      </c>
      <c r="U230" s="63" t="s">
        <v>46</v>
      </c>
      <c r="V230" s="63" t="s">
        <v>46</v>
      </c>
      <c r="W230" s="63" t="s">
        <v>46</v>
      </c>
      <c r="X230" s="63" t="s">
        <v>46</v>
      </c>
      <c r="Y230" s="63" t="s">
        <v>46</v>
      </c>
      <c r="Z230" s="63" t="s">
        <v>46</v>
      </c>
      <c r="AA230" s="63" t="s">
        <v>46</v>
      </c>
      <c r="AB230" s="63" t="s">
        <v>46</v>
      </c>
      <c r="AC230" s="63" t="e">
        <f>AVERAGE(Q230:AB230)</f>
        <v>#DIV/0!</v>
      </c>
    </row>
    <row r="231" spans="1:29" ht="15.75" x14ac:dyDescent="0.25">
      <c r="A231" s="13" t="s">
        <v>1030</v>
      </c>
      <c r="B231" s="13" t="s">
        <v>31</v>
      </c>
      <c r="C231" s="13" t="s">
        <v>32</v>
      </c>
      <c r="D231" s="13" t="s">
        <v>33</v>
      </c>
      <c r="E231" s="13" t="s">
        <v>138</v>
      </c>
      <c r="F231" s="13" t="s">
        <v>35</v>
      </c>
      <c r="G231" s="13" t="s">
        <v>36</v>
      </c>
      <c r="H231" s="13" t="s">
        <v>1031</v>
      </c>
      <c r="I231" s="13" t="s">
        <v>142</v>
      </c>
      <c r="J231" s="13" t="s">
        <v>1043</v>
      </c>
      <c r="K231" s="20" t="s">
        <v>1052</v>
      </c>
      <c r="L231" s="20" t="s">
        <v>1053</v>
      </c>
      <c r="M231" s="20" t="s">
        <v>1050</v>
      </c>
      <c r="N231" s="20" t="s">
        <v>1051</v>
      </c>
      <c r="O231" s="15" t="s">
        <v>147</v>
      </c>
      <c r="P231" s="15" t="s">
        <v>147</v>
      </c>
      <c r="Q231" s="63" t="s">
        <v>46</v>
      </c>
      <c r="R231" s="63" t="s">
        <v>46</v>
      </c>
      <c r="S231" s="63" t="s">
        <v>46</v>
      </c>
      <c r="T231" s="63" t="s">
        <v>46</v>
      </c>
      <c r="U231" s="63" t="s">
        <v>46</v>
      </c>
      <c r="V231" s="63" t="s">
        <v>46</v>
      </c>
      <c r="W231" s="63" t="s">
        <v>46</v>
      </c>
      <c r="X231" s="63" t="s">
        <v>46</v>
      </c>
      <c r="Y231" s="63" t="s">
        <v>46</v>
      </c>
      <c r="Z231" s="63" t="s">
        <v>46</v>
      </c>
      <c r="AA231" s="63" t="s">
        <v>46</v>
      </c>
      <c r="AB231" s="63" t="s">
        <v>46</v>
      </c>
      <c r="AC231" s="63" t="e">
        <f>AVERAGE(Q231:AB231)</f>
        <v>#DIV/0!</v>
      </c>
    </row>
    <row r="232" spans="1:29" ht="15.75" x14ac:dyDescent="0.25">
      <c r="A232" s="13" t="s">
        <v>1030</v>
      </c>
      <c r="B232" s="13" t="s">
        <v>31</v>
      </c>
      <c r="C232" s="13" t="s">
        <v>32</v>
      </c>
      <c r="D232" s="13" t="s">
        <v>33</v>
      </c>
      <c r="E232" s="13" t="s">
        <v>138</v>
      </c>
      <c r="F232" s="13" t="s">
        <v>35</v>
      </c>
      <c r="G232" s="13" t="s">
        <v>36</v>
      </c>
      <c r="H232" s="13" t="s">
        <v>1031</v>
      </c>
      <c r="I232" s="13" t="s">
        <v>142</v>
      </c>
      <c r="J232" s="13" t="s">
        <v>1043</v>
      </c>
      <c r="K232" s="20" t="s">
        <v>1054</v>
      </c>
      <c r="L232" s="20" t="s">
        <v>1055</v>
      </c>
      <c r="M232" s="20" t="s">
        <v>1056</v>
      </c>
      <c r="N232" s="20" t="s">
        <v>1057</v>
      </c>
      <c r="O232" s="15" t="s">
        <v>45</v>
      </c>
      <c r="P232" s="13" t="s">
        <v>186</v>
      </c>
      <c r="Q232" s="63" t="s">
        <v>46</v>
      </c>
      <c r="R232" s="63" t="s">
        <v>46</v>
      </c>
      <c r="S232" s="63" t="s">
        <v>46</v>
      </c>
      <c r="T232" s="63" t="s">
        <v>46</v>
      </c>
      <c r="U232" s="63" t="s">
        <v>46</v>
      </c>
      <c r="V232" s="63" t="s">
        <v>46</v>
      </c>
      <c r="W232" s="63" t="s">
        <v>46</v>
      </c>
      <c r="X232" s="63" t="s">
        <v>46</v>
      </c>
      <c r="Y232" s="63" t="s">
        <v>46</v>
      </c>
      <c r="Z232" s="63" t="s">
        <v>46</v>
      </c>
      <c r="AA232" s="63" t="s">
        <v>46</v>
      </c>
      <c r="AB232" s="63" t="s">
        <v>46</v>
      </c>
      <c r="AC232" s="63">
        <f>SUM(P232:AB232)/12</f>
        <v>0</v>
      </c>
    </row>
    <row r="233" spans="1:29" ht="15.75" x14ac:dyDescent="0.25">
      <c r="A233" s="13" t="s">
        <v>1030</v>
      </c>
      <c r="B233" s="13" t="s">
        <v>31</v>
      </c>
      <c r="C233" s="13" t="s">
        <v>32</v>
      </c>
      <c r="D233" s="13" t="s">
        <v>33</v>
      </c>
      <c r="E233" s="13" t="s">
        <v>138</v>
      </c>
      <c r="F233" s="13" t="s">
        <v>378</v>
      </c>
      <c r="G233" s="13" t="s">
        <v>379</v>
      </c>
      <c r="H233" s="13" t="s">
        <v>1031</v>
      </c>
      <c r="I233" s="13" t="s">
        <v>142</v>
      </c>
      <c r="J233" s="13" t="s">
        <v>1043</v>
      </c>
      <c r="K233" s="20" t="s">
        <v>1058</v>
      </c>
      <c r="L233" s="20" t="s">
        <v>1059</v>
      </c>
      <c r="M233" s="20" t="s">
        <v>1042</v>
      </c>
      <c r="N233" s="20" t="s">
        <v>314</v>
      </c>
      <c r="O233" s="15" t="s">
        <v>253</v>
      </c>
      <c r="P233" s="15" t="s">
        <v>253</v>
      </c>
      <c r="Q233" s="63" t="s">
        <v>46</v>
      </c>
      <c r="R233" s="63" t="s">
        <v>46</v>
      </c>
      <c r="S233" s="63" t="s">
        <v>46</v>
      </c>
      <c r="T233" s="63" t="s">
        <v>46</v>
      </c>
      <c r="U233" s="63" t="s">
        <v>46</v>
      </c>
      <c r="V233" s="63" t="s">
        <v>46</v>
      </c>
      <c r="W233" s="63" t="s">
        <v>46</v>
      </c>
      <c r="X233" s="63" t="s">
        <v>46</v>
      </c>
      <c r="Y233" s="63" t="s">
        <v>46</v>
      </c>
      <c r="Z233" s="63" t="s">
        <v>46</v>
      </c>
      <c r="AA233" s="63" t="s">
        <v>46</v>
      </c>
      <c r="AB233" s="63" t="s">
        <v>46</v>
      </c>
      <c r="AC233" s="63">
        <f>SUM(Q233:AB233)/2</f>
        <v>0</v>
      </c>
    </row>
    <row r="234" spans="1:29" ht="15.75" x14ac:dyDescent="0.25">
      <c r="A234" s="13" t="s">
        <v>1030</v>
      </c>
      <c r="B234" s="13" t="s">
        <v>31</v>
      </c>
      <c r="C234" s="13" t="s">
        <v>32</v>
      </c>
      <c r="D234" s="13" t="s">
        <v>33</v>
      </c>
      <c r="E234" s="13" t="s">
        <v>138</v>
      </c>
      <c r="F234" s="13" t="s">
        <v>35</v>
      </c>
      <c r="G234" s="13" t="s">
        <v>36</v>
      </c>
      <c r="H234" s="13" t="s">
        <v>1031</v>
      </c>
      <c r="I234" s="13" t="s">
        <v>142</v>
      </c>
      <c r="J234" s="13" t="s">
        <v>1043</v>
      </c>
      <c r="K234" s="20" t="s">
        <v>1060</v>
      </c>
      <c r="L234" s="20" t="s">
        <v>1061</v>
      </c>
      <c r="M234" s="20" t="s">
        <v>1062</v>
      </c>
      <c r="N234" s="20" t="s">
        <v>174</v>
      </c>
      <c r="O234" s="15" t="s">
        <v>541</v>
      </c>
      <c r="P234" s="15" t="s">
        <v>253</v>
      </c>
      <c r="Q234" s="63" t="s">
        <v>46</v>
      </c>
      <c r="R234" s="63" t="s">
        <v>46</v>
      </c>
      <c r="S234" s="63" t="s">
        <v>46</v>
      </c>
      <c r="T234" s="63" t="s">
        <v>46</v>
      </c>
      <c r="U234" s="63" t="s">
        <v>46</v>
      </c>
      <c r="V234" s="63" t="s">
        <v>46</v>
      </c>
      <c r="W234" s="63" t="s">
        <v>46</v>
      </c>
      <c r="X234" s="63" t="s">
        <v>46</v>
      </c>
      <c r="Y234" s="63" t="s">
        <v>46</v>
      </c>
      <c r="Z234" s="63" t="s">
        <v>46</v>
      </c>
      <c r="AA234" s="63" t="s">
        <v>46</v>
      </c>
      <c r="AB234" s="63" t="s">
        <v>46</v>
      </c>
      <c r="AC234" s="63">
        <f>SUM(Q234:AB234)/3</f>
        <v>0</v>
      </c>
    </row>
    <row r="235" spans="1:29" ht="15.75" x14ac:dyDescent="0.25">
      <c r="A235" s="13" t="s">
        <v>1030</v>
      </c>
      <c r="B235" s="13" t="s">
        <v>31</v>
      </c>
      <c r="C235" s="13" t="s">
        <v>32</v>
      </c>
      <c r="D235" s="13" t="s">
        <v>33</v>
      </c>
      <c r="E235" s="13" t="s">
        <v>138</v>
      </c>
      <c r="F235" s="13" t="s">
        <v>35</v>
      </c>
      <c r="G235" s="13" t="s">
        <v>36</v>
      </c>
      <c r="H235" s="13" t="s">
        <v>1031</v>
      </c>
      <c r="I235" s="13" t="s">
        <v>142</v>
      </c>
      <c r="J235" s="13" t="s">
        <v>1043</v>
      </c>
      <c r="K235" s="20" t="s">
        <v>1063</v>
      </c>
      <c r="L235" s="20" t="s">
        <v>1064</v>
      </c>
      <c r="M235" s="20" t="s">
        <v>1065</v>
      </c>
      <c r="N235" s="20" t="s">
        <v>174</v>
      </c>
      <c r="O235" s="15" t="s">
        <v>147</v>
      </c>
      <c r="P235" s="15" t="s">
        <v>147</v>
      </c>
      <c r="Q235" s="63" t="s">
        <v>46</v>
      </c>
      <c r="R235" s="63" t="s">
        <v>46</v>
      </c>
      <c r="S235" s="63" t="s">
        <v>46</v>
      </c>
      <c r="T235" s="63" t="s">
        <v>46</v>
      </c>
      <c r="U235" s="63" t="s">
        <v>46</v>
      </c>
      <c r="V235" s="63" t="s">
        <v>46</v>
      </c>
      <c r="W235" s="63" t="s">
        <v>46</v>
      </c>
      <c r="X235" s="63" t="s">
        <v>46</v>
      </c>
      <c r="Y235" s="63" t="s">
        <v>46</v>
      </c>
      <c r="Z235" s="63" t="s">
        <v>46</v>
      </c>
      <c r="AA235" s="63" t="s">
        <v>46</v>
      </c>
      <c r="AB235" s="63" t="s">
        <v>46</v>
      </c>
      <c r="AC235" s="63" t="e">
        <f>AVERAGE(Q235:AB235)</f>
        <v>#DIV/0!</v>
      </c>
    </row>
    <row r="236" spans="1:29" ht="15.75" x14ac:dyDescent="0.25">
      <c r="A236" s="13" t="s">
        <v>1066</v>
      </c>
      <c r="B236" s="13" t="s">
        <v>31</v>
      </c>
      <c r="C236" s="13" t="s">
        <v>32</v>
      </c>
      <c r="D236" s="13" t="s">
        <v>33</v>
      </c>
      <c r="E236" s="13" t="s">
        <v>138</v>
      </c>
      <c r="F236" s="13" t="s">
        <v>35</v>
      </c>
      <c r="G236" s="13" t="s">
        <v>36</v>
      </c>
      <c r="H236" s="13" t="s">
        <v>1067</v>
      </c>
      <c r="I236" s="13" t="s">
        <v>142</v>
      </c>
      <c r="J236" s="13" t="s">
        <v>143</v>
      </c>
      <c r="K236" s="13" t="s">
        <v>1068</v>
      </c>
      <c r="L236" s="20" t="s">
        <v>1069</v>
      </c>
      <c r="M236" s="13" t="s">
        <v>1070</v>
      </c>
      <c r="N236" s="13" t="s">
        <v>1071</v>
      </c>
      <c r="O236" s="13" t="s">
        <v>183</v>
      </c>
      <c r="P236" s="15" t="s">
        <v>45</v>
      </c>
      <c r="Q236" s="63" t="s">
        <v>46</v>
      </c>
      <c r="R236" s="63" t="s">
        <v>46</v>
      </c>
      <c r="S236" s="63" t="s">
        <v>46</v>
      </c>
      <c r="T236" s="63" t="s">
        <v>46</v>
      </c>
      <c r="U236" s="63" t="s">
        <v>46</v>
      </c>
      <c r="V236" s="63" t="s">
        <v>46</v>
      </c>
      <c r="W236" s="63" t="s">
        <v>46</v>
      </c>
      <c r="X236" s="63" t="s">
        <v>46</v>
      </c>
      <c r="Y236" s="63" t="s">
        <v>46</v>
      </c>
      <c r="Z236" s="63" t="s">
        <v>46</v>
      </c>
      <c r="AA236" s="63" t="s">
        <v>46</v>
      </c>
      <c r="AB236" s="63" t="s">
        <v>46</v>
      </c>
      <c r="AC236" s="63">
        <f t="shared" ref="AC236:AC241" si="15">SUM(P236:AB236)/12</f>
        <v>0</v>
      </c>
    </row>
    <row r="237" spans="1:29" ht="15.75" x14ac:dyDescent="0.25">
      <c r="A237" s="13" t="s">
        <v>466</v>
      </c>
      <c r="B237" s="13" t="s">
        <v>31</v>
      </c>
      <c r="C237" s="13" t="s">
        <v>32</v>
      </c>
      <c r="D237" s="13" t="s">
        <v>33</v>
      </c>
      <c r="E237" s="18" t="s">
        <v>35</v>
      </c>
      <c r="F237" s="13" t="s">
        <v>35</v>
      </c>
      <c r="G237" s="13" t="s">
        <v>36</v>
      </c>
      <c r="H237" s="14" t="s">
        <v>1072</v>
      </c>
      <c r="I237" s="13" t="s">
        <v>38</v>
      </c>
      <c r="J237" s="14" t="s">
        <v>1073</v>
      </c>
      <c r="K237" s="14" t="s">
        <v>1074</v>
      </c>
      <c r="L237" s="16" t="s">
        <v>1075</v>
      </c>
      <c r="M237" s="15" t="s">
        <v>1076</v>
      </c>
      <c r="N237" s="15" t="s">
        <v>1077</v>
      </c>
      <c r="O237" s="15" t="s">
        <v>45</v>
      </c>
      <c r="P237" s="48" t="s">
        <v>45</v>
      </c>
      <c r="Q237" s="63" t="s">
        <v>46</v>
      </c>
      <c r="R237" s="63" t="s">
        <v>46</v>
      </c>
      <c r="S237" s="63" t="s">
        <v>46</v>
      </c>
      <c r="T237" s="63" t="s">
        <v>46</v>
      </c>
      <c r="U237" s="63" t="s">
        <v>46</v>
      </c>
      <c r="V237" s="63" t="s">
        <v>46</v>
      </c>
      <c r="W237" s="63" t="s">
        <v>46</v>
      </c>
      <c r="X237" s="63" t="s">
        <v>46</v>
      </c>
      <c r="Y237" s="63" t="s">
        <v>46</v>
      </c>
      <c r="Z237" s="63" t="s">
        <v>46</v>
      </c>
      <c r="AA237" s="63" t="s">
        <v>46</v>
      </c>
      <c r="AB237" s="63" t="s">
        <v>46</v>
      </c>
      <c r="AC237" s="63">
        <f t="shared" si="15"/>
        <v>0</v>
      </c>
    </row>
    <row r="238" spans="1:29" ht="15.75" x14ac:dyDescent="0.25">
      <c r="A238" s="13" t="s">
        <v>466</v>
      </c>
      <c r="B238" s="13" t="s">
        <v>31</v>
      </c>
      <c r="C238" s="13" t="s">
        <v>32</v>
      </c>
      <c r="D238" s="13" t="s">
        <v>33</v>
      </c>
      <c r="E238" s="13" t="s">
        <v>35</v>
      </c>
      <c r="F238" s="13" t="s">
        <v>35</v>
      </c>
      <c r="G238" s="13" t="s">
        <v>36</v>
      </c>
      <c r="H238" s="36"/>
      <c r="I238" s="20" t="s">
        <v>142</v>
      </c>
      <c r="J238" s="20" t="s">
        <v>57</v>
      </c>
      <c r="K238" s="22" t="s">
        <v>1078</v>
      </c>
      <c r="L238" s="20" t="s">
        <v>1079</v>
      </c>
      <c r="M238" s="20" t="s">
        <v>1080</v>
      </c>
      <c r="N238" s="20" t="s">
        <v>1081</v>
      </c>
      <c r="O238" s="13" t="s">
        <v>45</v>
      </c>
      <c r="P238" s="44" t="s">
        <v>147</v>
      </c>
      <c r="Q238" s="63" t="s">
        <v>46</v>
      </c>
      <c r="R238" s="63" t="s">
        <v>46</v>
      </c>
      <c r="S238" s="63" t="s">
        <v>46</v>
      </c>
      <c r="T238" s="63" t="s">
        <v>46</v>
      </c>
      <c r="U238" s="63" t="s">
        <v>46</v>
      </c>
      <c r="V238" s="63" t="s">
        <v>46</v>
      </c>
      <c r="W238" s="63" t="s">
        <v>46</v>
      </c>
      <c r="X238" s="63" t="s">
        <v>46</v>
      </c>
      <c r="Y238" s="63" t="s">
        <v>46</v>
      </c>
      <c r="Z238" s="63" t="s">
        <v>46</v>
      </c>
      <c r="AA238" s="63" t="s">
        <v>46</v>
      </c>
      <c r="AB238" s="63" t="s">
        <v>46</v>
      </c>
      <c r="AC238" s="63">
        <f>SUM(P238:AB238)</f>
        <v>0</v>
      </c>
    </row>
    <row r="239" spans="1:29" ht="21.75" customHeight="1" x14ac:dyDescent="0.25">
      <c r="A239" s="13" t="s">
        <v>466</v>
      </c>
      <c r="B239" s="13" t="s">
        <v>31</v>
      </c>
      <c r="C239" s="13" t="s">
        <v>32</v>
      </c>
      <c r="D239" s="13" t="s">
        <v>33</v>
      </c>
      <c r="E239" s="13" t="s">
        <v>35</v>
      </c>
      <c r="F239" s="13" t="s">
        <v>35</v>
      </c>
      <c r="G239" s="13" t="s">
        <v>36</v>
      </c>
      <c r="H239" s="43" t="s">
        <v>557</v>
      </c>
      <c r="I239" s="20" t="s">
        <v>38</v>
      </c>
      <c r="J239" s="20" t="s">
        <v>53</v>
      </c>
      <c r="K239" s="19" t="s">
        <v>1082</v>
      </c>
      <c r="L239" s="19" t="s">
        <v>1083</v>
      </c>
      <c r="M239" s="20" t="s">
        <v>1084</v>
      </c>
      <c r="N239" s="20" t="s">
        <v>1085</v>
      </c>
      <c r="O239" s="15"/>
      <c r="P239" s="15" t="s">
        <v>45</v>
      </c>
      <c r="Q239" s="63" t="s">
        <v>46</v>
      </c>
      <c r="R239" s="63" t="s">
        <v>46</v>
      </c>
      <c r="S239" s="63" t="s">
        <v>46</v>
      </c>
      <c r="T239" s="63" t="s">
        <v>46</v>
      </c>
      <c r="U239" s="63" t="s">
        <v>46</v>
      </c>
      <c r="V239" s="63" t="s">
        <v>46</v>
      </c>
      <c r="W239" s="63" t="s">
        <v>46</v>
      </c>
      <c r="X239" s="63" t="s">
        <v>46</v>
      </c>
      <c r="Y239" s="63" t="s">
        <v>46</v>
      </c>
      <c r="Z239" s="63" t="s">
        <v>46</v>
      </c>
      <c r="AA239" s="63" t="s">
        <v>46</v>
      </c>
      <c r="AB239" s="63" t="s">
        <v>46</v>
      </c>
      <c r="AC239" s="63">
        <f t="shared" si="15"/>
        <v>0</v>
      </c>
    </row>
    <row r="240" spans="1:29" ht="21.75" customHeight="1" thickBot="1" x14ac:dyDescent="0.3">
      <c r="A240" s="13" t="s">
        <v>466</v>
      </c>
      <c r="B240" s="13" t="s">
        <v>31</v>
      </c>
      <c r="C240" s="13" t="s">
        <v>32</v>
      </c>
      <c r="D240" s="13" t="s">
        <v>33</v>
      </c>
      <c r="E240" s="13" t="s">
        <v>35</v>
      </c>
      <c r="F240" s="13" t="s">
        <v>35</v>
      </c>
      <c r="G240" s="13" t="s">
        <v>36</v>
      </c>
      <c r="H240" s="43" t="s">
        <v>557</v>
      </c>
      <c r="I240" s="20" t="s">
        <v>38</v>
      </c>
      <c r="J240" s="20" t="s">
        <v>1086</v>
      </c>
      <c r="K240" s="19" t="s">
        <v>1087</v>
      </c>
      <c r="L240" s="19" t="s">
        <v>1088</v>
      </c>
      <c r="M240" s="15" t="s">
        <v>1089</v>
      </c>
      <c r="N240" s="15" t="s">
        <v>1090</v>
      </c>
      <c r="O240" s="15"/>
      <c r="P240" s="15" t="s">
        <v>45</v>
      </c>
      <c r="Q240" s="63" t="s">
        <v>46</v>
      </c>
      <c r="R240" s="63" t="s">
        <v>46</v>
      </c>
      <c r="S240" s="63" t="s">
        <v>46</v>
      </c>
      <c r="T240" s="63" t="s">
        <v>46</v>
      </c>
      <c r="U240" s="63" t="s">
        <v>46</v>
      </c>
      <c r="V240" s="63" t="s">
        <v>46</v>
      </c>
      <c r="W240" s="63" t="s">
        <v>46</v>
      </c>
      <c r="X240" s="63" t="s">
        <v>46</v>
      </c>
      <c r="Y240" s="63" t="s">
        <v>46</v>
      </c>
      <c r="Z240" s="63" t="s">
        <v>46</v>
      </c>
      <c r="AA240" s="63" t="s">
        <v>46</v>
      </c>
      <c r="AB240" s="63" t="s">
        <v>46</v>
      </c>
      <c r="AC240" s="63">
        <f t="shared" si="15"/>
        <v>0</v>
      </c>
    </row>
    <row r="241" spans="1:29" ht="32.25" thickBot="1" x14ac:dyDescent="0.3">
      <c r="A241" s="13" t="s">
        <v>564</v>
      </c>
      <c r="B241" s="13" t="s">
        <v>63</v>
      </c>
      <c r="C241" s="14" t="s">
        <v>86</v>
      </c>
      <c r="D241" s="55" t="s">
        <v>87</v>
      </c>
      <c r="E241" s="36"/>
      <c r="F241" s="51" t="s">
        <v>89</v>
      </c>
      <c r="G241" s="52" t="s">
        <v>90</v>
      </c>
      <c r="H241" s="36"/>
      <c r="I241" s="56" t="s">
        <v>501</v>
      </c>
      <c r="J241" s="19" t="s">
        <v>93</v>
      </c>
      <c r="K241" s="19" t="s">
        <v>1091</v>
      </c>
      <c r="L241" s="19" t="s">
        <v>1092</v>
      </c>
      <c r="M241" s="20" t="s">
        <v>42</v>
      </c>
      <c r="N241" s="20" t="s">
        <v>1093</v>
      </c>
      <c r="O241" s="15"/>
      <c r="P241" s="19" t="s">
        <v>45</v>
      </c>
      <c r="Q241" s="63" t="s">
        <v>46</v>
      </c>
      <c r="R241" s="63" t="s">
        <v>46</v>
      </c>
      <c r="S241" s="63" t="s">
        <v>46</v>
      </c>
      <c r="T241" s="63" t="s">
        <v>46</v>
      </c>
      <c r="U241" s="63" t="s">
        <v>46</v>
      </c>
      <c r="V241" s="63" t="s">
        <v>46</v>
      </c>
      <c r="W241" s="63" t="s">
        <v>46</v>
      </c>
      <c r="X241" s="63" t="s">
        <v>46</v>
      </c>
      <c r="Y241" s="63" t="s">
        <v>46</v>
      </c>
      <c r="Z241" s="63" t="s">
        <v>46</v>
      </c>
      <c r="AA241" s="63" t="s">
        <v>46</v>
      </c>
      <c r="AB241" s="63" t="s">
        <v>46</v>
      </c>
      <c r="AC241" s="63">
        <f t="shared" si="15"/>
        <v>0</v>
      </c>
    </row>
    <row r="242" spans="1:29" ht="31.5" x14ac:dyDescent="0.25">
      <c r="A242" s="13" t="s">
        <v>169</v>
      </c>
      <c r="B242" s="18" t="s">
        <v>31</v>
      </c>
      <c r="C242" s="13" t="s">
        <v>32</v>
      </c>
      <c r="D242" s="13" t="s">
        <v>33</v>
      </c>
      <c r="E242" s="36"/>
      <c r="F242" s="13" t="s">
        <v>35</v>
      </c>
      <c r="G242" s="13" t="s">
        <v>36</v>
      </c>
      <c r="H242" s="36"/>
      <c r="I242" s="13" t="s">
        <v>92</v>
      </c>
      <c r="J242" s="13" t="s">
        <v>93</v>
      </c>
      <c r="K242" s="20" t="s">
        <v>1094</v>
      </c>
      <c r="L242" s="20" t="s">
        <v>1095</v>
      </c>
      <c r="M242" s="20" t="s">
        <v>443</v>
      </c>
      <c r="N242" s="20" t="s">
        <v>444</v>
      </c>
      <c r="O242" s="15"/>
      <c r="P242" s="13" t="s">
        <v>253</v>
      </c>
      <c r="Q242" s="63" t="s">
        <v>46</v>
      </c>
      <c r="R242" s="63" t="s">
        <v>46</v>
      </c>
      <c r="S242" s="63" t="s">
        <v>46</v>
      </c>
      <c r="T242" s="63" t="s">
        <v>46</v>
      </c>
      <c r="U242" s="63" t="s">
        <v>46</v>
      </c>
      <c r="V242" s="63" t="s">
        <v>46</v>
      </c>
      <c r="W242" s="63" t="s">
        <v>46</v>
      </c>
      <c r="X242" s="63" t="s">
        <v>46</v>
      </c>
      <c r="Y242" s="63" t="s">
        <v>46</v>
      </c>
      <c r="Z242" s="63" t="s">
        <v>46</v>
      </c>
      <c r="AA242" s="63" t="s">
        <v>46</v>
      </c>
      <c r="AB242" s="63" t="s">
        <v>46</v>
      </c>
      <c r="AC242" s="63">
        <f>SUM(Q242:AB242)/2</f>
        <v>0</v>
      </c>
    </row>
    <row r="243" spans="1:29" ht="15.75" x14ac:dyDescent="0.25">
      <c r="A243" s="39" t="s">
        <v>187</v>
      </c>
      <c r="B243" s="13" t="s">
        <v>31</v>
      </c>
      <c r="C243" s="13" t="s">
        <v>32</v>
      </c>
      <c r="D243" s="13" t="s">
        <v>33</v>
      </c>
      <c r="E243" s="36"/>
      <c r="F243" s="13" t="s">
        <v>139</v>
      </c>
      <c r="G243" s="13" t="s">
        <v>140</v>
      </c>
      <c r="H243" s="36"/>
      <c r="I243" s="39" t="s">
        <v>142</v>
      </c>
      <c r="J243" s="39" t="s">
        <v>143</v>
      </c>
      <c r="K243" s="41" t="s">
        <v>1096</v>
      </c>
      <c r="L243" s="41" t="s">
        <v>1096</v>
      </c>
      <c r="M243" s="20" t="s">
        <v>1097</v>
      </c>
      <c r="N243" s="20" t="s">
        <v>1098</v>
      </c>
      <c r="O243" s="15"/>
      <c r="P243" s="15" t="s">
        <v>147</v>
      </c>
      <c r="Q243" s="63" t="s">
        <v>46</v>
      </c>
      <c r="R243" s="63" t="s">
        <v>46</v>
      </c>
      <c r="S243" s="63" t="s">
        <v>46</v>
      </c>
      <c r="T243" s="63" t="s">
        <v>46</v>
      </c>
      <c r="U243" s="63" t="s">
        <v>46</v>
      </c>
      <c r="V243" s="63" t="s">
        <v>46</v>
      </c>
      <c r="W243" s="63" t="s">
        <v>46</v>
      </c>
      <c r="X243" s="63" t="s">
        <v>46</v>
      </c>
      <c r="Y243" s="63" t="s">
        <v>46</v>
      </c>
      <c r="Z243" s="63" t="s">
        <v>46</v>
      </c>
      <c r="AA243" s="63" t="s">
        <v>46</v>
      </c>
      <c r="AB243" s="63" t="s">
        <v>46</v>
      </c>
      <c r="AC243" s="63" t="e">
        <f>AVERAGE(Q243:AB243)</f>
        <v>#DIV/0!</v>
      </c>
    </row>
    <row r="244" spans="1:29" ht="31.5" x14ac:dyDescent="0.25">
      <c r="A244" s="13" t="s">
        <v>601</v>
      </c>
      <c r="B244" s="13" t="s">
        <v>31</v>
      </c>
      <c r="C244" s="13" t="s">
        <v>32</v>
      </c>
      <c r="D244" s="13" t="s">
        <v>33</v>
      </c>
      <c r="E244" s="36"/>
      <c r="F244" s="13" t="s">
        <v>35</v>
      </c>
      <c r="G244" s="13" t="s">
        <v>36</v>
      </c>
      <c r="H244" s="36"/>
      <c r="I244" s="20" t="s">
        <v>1099</v>
      </c>
      <c r="J244" s="20" t="s">
        <v>1100</v>
      </c>
      <c r="K244" s="20" t="s">
        <v>1101</v>
      </c>
      <c r="L244" s="20" t="s">
        <v>1102</v>
      </c>
      <c r="M244" s="20" t="s">
        <v>1103</v>
      </c>
      <c r="N244" s="20" t="s">
        <v>1104</v>
      </c>
      <c r="O244" s="15"/>
      <c r="P244" s="20" t="s">
        <v>253</v>
      </c>
      <c r="Q244" s="63" t="s">
        <v>46</v>
      </c>
      <c r="R244" s="63" t="s">
        <v>46</v>
      </c>
      <c r="S244" s="63" t="s">
        <v>46</v>
      </c>
      <c r="T244" s="63" t="s">
        <v>46</v>
      </c>
      <c r="U244" s="63" t="s">
        <v>46</v>
      </c>
      <c r="V244" s="63" t="s">
        <v>46</v>
      </c>
      <c r="W244" s="63" t="s">
        <v>46</v>
      </c>
      <c r="X244" s="63" t="s">
        <v>46</v>
      </c>
      <c r="Y244" s="63" t="s">
        <v>46</v>
      </c>
      <c r="Z244" s="63" t="s">
        <v>46</v>
      </c>
      <c r="AA244" s="63" t="s">
        <v>46</v>
      </c>
      <c r="AB244" s="63" t="s">
        <v>46</v>
      </c>
      <c r="AC244" s="63">
        <f>SUM(Q244:AB244)/6</f>
        <v>0</v>
      </c>
    </row>
    <row r="245" spans="1:29" ht="15.75" x14ac:dyDescent="0.25">
      <c r="A245" s="13" t="s">
        <v>601</v>
      </c>
      <c r="B245" s="13" t="s">
        <v>31</v>
      </c>
      <c r="C245" s="13" t="s">
        <v>32</v>
      </c>
      <c r="D245" s="13" t="s">
        <v>33</v>
      </c>
      <c r="E245" s="36"/>
      <c r="F245" s="13" t="s">
        <v>139</v>
      </c>
      <c r="G245" s="13" t="s">
        <v>140</v>
      </c>
      <c r="H245" s="36"/>
      <c r="I245" s="13" t="s">
        <v>142</v>
      </c>
      <c r="J245" s="13" t="s">
        <v>143</v>
      </c>
      <c r="K245" s="20" t="s">
        <v>1105</v>
      </c>
      <c r="L245" s="20" t="s">
        <v>1105</v>
      </c>
      <c r="M245" s="43" t="s">
        <v>1097</v>
      </c>
      <c r="N245" s="20" t="s">
        <v>1098</v>
      </c>
      <c r="O245" s="57"/>
      <c r="P245" s="15" t="s">
        <v>147</v>
      </c>
      <c r="Q245" s="63" t="s">
        <v>46</v>
      </c>
      <c r="R245" s="63" t="s">
        <v>46</v>
      </c>
      <c r="S245" s="63" t="s">
        <v>46</v>
      </c>
      <c r="T245" s="63" t="s">
        <v>46</v>
      </c>
      <c r="U245" s="63" t="s">
        <v>46</v>
      </c>
      <c r="V245" s="63" t="s">
        <v>46</v>
      </c>
      <c r="W245" s="63" t="s">
        <v>46</v>
      </c>
      <c r="X245" s="63" t="s">
        <v>46</v>
      </c>
      <c r="Y245" s="63" t="s">
        <v>46</v>
      </c>
      <c r="Z245" s="63" t="s">
        <v>46</v>
      </c>
      <c r="AA245" s="63" t="s">
        <v>46</v>
      </c>
      <c r="AB245" s="63" t="s">
        <v>46</v>
      </c>
      <c r="AC245" s="63" t="e">
        <f>AVERAGE(Q245:AB245)</f>
        <v>#DIV/0!</v>
      </c>
    </row>
    <row r="246" spans="1:29" ht="15.75" x14ac:dyDescent="0.25">
      <c r="A246" s="13" t="s">
        <v>620</v>
      </c>
      <c r="B246" s="18" t="s">
        <v>31</v>
      </c>
      <c r="C246" s="13" t="s">
        <v>32</v>
      </c>
      <c r="D246" s="13" t="s">
        <v>33</v>
      </c>
      <c r="E246" s="36"/>
      <c r="F246" s="13" t="s">
        <v>139</v>
      </c>
      <c r="G246" s="13" t="s">
        <v>140</v>
      </c>
      <c r="H246" s="36"/>
      <c r="I246" s="13" t="s">
        <v>142</v>
      </c>
      <c r="J246" s="13" t="s">
        <v>143</v>
      </c>
      <c r="K246" s="20" t="s">
        <v>1106</v>
      </c>
      <c r="L246" s="20" t="s">
        <v>1106</v>
      </c>
      <c r="M246" s="20" t="s">
        <v>1107</v>
      </c>
      <c r="N246" s="41" t="s">
        <v>1108</v>
      </c>
      <c r="O246" s="15"/>
      <c r="P246" s="27" t="s">
        <v>147</v>
      </c>
      <c r="Q246" s="63" t="s">
        <v>46</v>
      </c>
      <c r="R246" s="63" t="s">
        <v>46</v>
      </c>
      <c r="S246" s="63" t="s">
        <v>46</v>
      </c>
      <c r="T246" s="63" t="s">
        <v>46</v>
      </c>
      <c r="U246" s="63" t="s">
        <v>46</v>
      </c>
      <c r="V246" s="63" t="s">
        <v>46</v>
      </c>
      <c r="W246" s="63" t="s">
        <v>46</v>
      </c>
      <c r="X246" s="63" t="s">
        <v>46</v>
      </c>
      <c r="Y246" s="63" t="s">
        <v>46</v>
      </c>
      <c r="Z246" s="63" t="s">
        <v>46</v>
      </c>
      <c r="AA246" s="63" t="s">
        <v>46</v>
      </c>
      <c r="AB246" s="63" t="s">
        <v>46</v>
      </c>
      <c r="AC246" s="63" t="e">
        <f>AVERAGE(Q246:AB246)</f>
        <v>#DIV/0!</v>
      </c>
    </row>
    <row r="247" spans="1:29" ht="31.5" x14ac:dyDescent="0.25">
      <c r="A247" s="13" t="s">
        <v>620</v>
      </c>
      <c r="B247" s="18" t="s">
        <v>31</v>
      </c>
      <c r="C247" s="13" t="s">
        <v>32</v>
      </c>
      <c r="D247" s="13" t="s">
        <v>33</v>
      </c>
      <c r="E247" s="36"/>
      <c r="F247" s="13" t="s">
        <v>35</v>
      </c>
      <c r="G247" s="13" t="s">
        <v>36</v>
      </c>
      <c r="H247" s="36"/>
      <c r="I247" s="13" t="s">
        <v>142</v>
      </c>
      <c r="J247" s="13" t="s">
        <v>622</v>
      </c>
      <c r="K247" s="20" t="s">
        <v>1109</v>
      </c>
      <c r="L247" s="20" t="s">
        <v>1110</v>
      </c>
      <c r="M247" s="20" t="s">
        <v>1111</v>
      </c>
      <c r="N247" s="20" t="s">
        <v>1112</v>
      </c>
      <c r="O247" s="15"/>
      <c r="P247" s="13" t="s">
        <v>253</v>
      </c>
      <c r="Q247" s="63" t="s">
        <v>46</v>
      </c>
      <c r="R247" s="63" t="s">
        <v>46</v>
      </c>
      <c r="S247" s="63" t="s">
        <v>46</v>
      </c>
      <c r="T247" s="63" t="s">
        <v>46</v>
      </c>
      <c r="U247" s="63" t="s">
        <v>46</v>
      </c>
      <c r="V247" s="63" t="s">
        <v>46</v>
      </c>
      <c r="W247" s="63" t="s">
        <v>46</v>
      </c>
      <c r="X247" s="63" t="s">
        <v>46</v>
      </c>
      <c r="Y247" s="63" t="s">
        <v>46</v>
      </c>
      <c r="Z247" s="63" t="s">
        <v>46</v>
      </c>
      <c r="AA247" s="63" t="s">
        <v>46</v>
      </c>
      <c r="AB247" s="63" t="s">
        <v>46</v>
      </c>
      <c r="AC247" s="63">
        <f>SUM(Q247:AB247)/2</f>
        <v>0</v>
      </c>
    </row>
    <row r="248" spans="1:29" ht="31.5" x14ac:dyDescent="0.25">
      <c r="A248" s="13" t="s">
        <v>556</v>
      </c>
      <c r="B248" s="13" t="s">
        <v>31</v>
      </c>
      <c r="C248" s="13" t="s">
        <v>32</v>
      </c>
      <c r="D248" s="20" t="s">
        <v>33</v>
      </c>
      <c r="E248" s="36"/>
      <c r="F248" s="13" t="s">
        <v>35</v>
      </c>
      <c r="G248" s="13" t="s">
        <v>36</v>
      </c>
      <c r="H248" s="36"/>
      <c r="I248" s="13" t="s">
        <v>557</v>
      </c>
      <c r="J248" s="13" t="s">
        <v>558</v>
      </c>
      <c r="K248" s="20" t="s">
        <v>1113</v>
      </c>
      <c r="L248" s="20" t="s">
        <v>1114</v>
      </c>
      <c r="M248" s="20" t="s">
        <v>443</v>
      </c>
      <c r="N248" s="20" t="s">
        <v>444</v>
      </c>
      <c r="O248" s="15"/>
      <c r="P248" s="13" t="s">
        <v>253</v>
      </c>
      <c r="Q248" s="63" t="s">
        <v>46</v>
      </c>
      <c r="R248" s="63" t="s">
        <v>46</v>
      </c>
      <c r="S248" s="63" t="s">
        <v>46</v>
      </c>
      <c r="T248" s="63" t="s">
        <v>46</v>
      </c>
      <c r="U248" s="63" t="s">
        <v>46</v>
      </c>
      <c r="V248" s="63" t="s">
        <v>46</v>
      </c>
      <c r="W248" s="63" t="s">
        <v>46</v>
      </c>
      <c r="X248" s="63" t="s">
        <v>46</v>
      </c>
      <c r="Y248" s="63" t="s">
        <v>46</v>
      </c>
      <c r="Z248" s="63" t="s">
        <v>46</v>
      </c>
      <c r="AA248" s="63" t="s">
        <v>46</v>
      </c>
      <c r="AB248" s="63" t="s">
        <v>46</v>
      </c>
      <c r="AC248" s="63">
        <f>SUM(Q248:AB248)/2</f>
        <v>0</v>
      </c>
    </row>
    <row r="249" spans="1:29" ht="31.5" x14ac:dyDescent="0.25">
      <c r="A249" s="13" t="s">
        <v>1115</v>
      </c>
      <c r="B249" s="13" t="s">
        <v>31</v>
      </c>
      <c r="C249" s="13" t="s">
        <v>32</v>
      </c>
      <c r="D249" s="13" t="s">
        <v>33</v>
      </c>
      <c r="E249" s="36"/>
      <c r="F249" s="13" t="s">
        <v>35</v>
      </c>
      <c r="G249" s="13" t="s">
        <v>36</v>
      </c>
      <c r="H249" s="36"/>
      <c r="I249" s="13" t="s">
        <v>142</v>
      </c>
      <c r="J249" s="13" t="s">
        <v>1116</v>
      </c>
      <c r="K249" s="20" t="s">
        <v>1117</v>
      </c>
      <c r="L249" s="20" t="s">
        <v>1118</v>
      </c>
      <c r="M249" s="39" t="s">
        <v>1119</v>
      </c>
      <c r="N249" s="41" t="s">
        <v>1120</v>
      </c>
      <c r="O249" s="36"/>
      <c r="P249" s="39" t="s">
        <v>45</v>
      </c>
      <c r="Q249" s="63" t="s">
        <v>46</v>
      </c>
      <c r="R249" s="63" t="s">
        <v>46</v>
      </c>
      <c r="S249" s="63" t="s">
        <v>46</v>
      </c>
      <c r="T249" s="63" t="s">
        <v>46</v>
      </c>
      <c r="U249" s="63" t="s">
        <v>46</v>
      </c>
      <c r="V249" s="63" t="s">
        <v>46</v>
      </c>
      <c r="W249" s="63" t="s">
        <v>46</v>
      </c>
      <c r="X249" s="63" t="s">
        <v>46</v>
      </c>
      <c r="Y249" s="63" t="s">
        <v>46</v>
      </c>
      <c r="Z249" s="63" t="s">
        <v>46</v>
      </c>
      <c r="AA249" s="63" t="s">
        <v>46</v>
      </c>
      <c r="AB249" s="63" t="s">
        <v>46</v>
      </c>
      <c r="AC249" s="63">
        <f>SUM(P249:AB249)/12</f>
        <v>0</v>
      </c>
    </row>
    <row r="250" spans="1:29" ht="31.5" x14ac:dyDescent="0.25">
      <c r="A250" s="13" t="s">
        <v>1115</v>
      </c>
      <c r="B250" s="13" t="s">
        <v>31</v>
      </c>
      <c r="C250" s="13" t="s">
        <v>32</v>
      </c>
      <c r="D250" s="13" t="s">
        <v>33</v>
      </c>
      <c r="E250" s="36"/>
      <c r="F250" s="13" t="s">
        <v>35</v>
      </c>
      <c r="G250" s="13" t="s">
        <v>36</v>
      </c>
      <c r="H250" s="36"/>
      <c r="I250" s="13" t="s">
        <v>142</v>
      </c>
      <c r="J250" s="13" t="s">
        <v>1116</v>
      </c>
      <c r="K250" s="20" t="s">
        <v>1121</v>
      </c>
      <c r="L250" s="20" t="s">
        <v>1122</v>
      </c>
      <c r="M250" s="20" t="s">
        <v>447</v>
      </c>
      <c r="N250" s="20" t="s">
        <v>448</v>
      </c>
      <c r="O250" s="36"/>
      <c r="P250" s="39" t="s">
        <v>147</v>
      </c>
      <c r="Q250" s="63" t="s">
        <v>46</v>
      </c>
      <c r="R250" s="63" t="s">
        <v>46</v>
      </c>
      <c r="S250" s="63" t="s">
        <v>46</v>
      </c>
      <c r="T250" s="63" t="s">
        <v>46</v>
      </c>
      <c r="U250" s="63" t="s">
        <v>46</v>
      </c>
      <c r="V250" s="63" t="s">
        <v>46</v>
      </c>
      <c r="W250" s="63" t="s">
        <v>46</v>
      </c>
      <c r="X250" s="63" t="s">
        <v>46</v>
      </c>
      <c r="Y250" s="63" t="s">
        <v>46</v>
      </c>
      <c r="Z250" s="63" t="s">
        <v>46</v>
      </c>
      <c r="AA250" s="63" t="s">
        <v>46</v>
      </c>
      <c r="AB250" s="63" t="s">
        <v>46</v>
      </c>
      <c r="AC250" s="63" t="e">
        <f>AVERAGE(Q250:AB250)</f>
        <v>#DIV/0!</v>
      </c>
    </row>
    <row r="251" spans="1:29" ht="15.75" x14ac:dyDescent="0.25">
      <c r="A251" s="13" t="s">
        <v>1115</v>
      </c>
      <c r="B251" s="13" t="s">
        <v>31</v>
      </c>
      <c r="C251" s="13" t="s">
        <v>32</v>
      </c>
      <c r="D251" s="13" t="s">
        <v>33</v>
      </c>
      <c r="E251" s="36"/>
      <c r="F251" s="13" t="s">
        <v>35</v>
      </c>
      <c r="G251" s="13" t="s">
        <v>36</v>
      </c>
      <c r="H251" s="36"/>
      <c r="I251" s="13" t="s">
        <v>142</v>
      </c>
      <c r="J251" s="13" t="s">
        <v>1116</v>
      </c>
      <c r="K251" s="20" t="s">
        <v>1123</v>
      </c>
      <c r="L251" s="20" t="s">
        <v>1123</v>
      </c>
      <c r="M251" s="13" t="s">
        <v>667</v>
      </c>
      <c r="N251" s="20" t="s">
        <v>345</v>
      </c>
      <c r="O251" s="36"/>
      <c r="P251" s="13" t="s">
        <v>147</v>
      </c>
      <c r="Q251" s="63" t="s">
        <v>46</v>
      </c>
      <c r="R251" s="63" t="s">
        <v>46</v>
      </c>
      <c r="S251" s="63" t="s">
        <v>46</v>
      </c>
      <c r="T251" s="63" t="s">
        <v>46</v>
      </c>
      <c r="U251" s="63" t="s">
        <v>46</v>
      </c>
      <c r="V251" s="63" t="s">
        <v>46</v>
      </c>
      <c r="W251" s="63" t="s">
        <v>46</v>
      </c>
      <c r="X251" s="63" t="s">
        <v>46</v>
      </c>
      <c r="Y251" s="63" t="s">
        <v>46</v>
      </c>
      <c r="Z251" s="63" t="s">
        <v>46</v>
      </c>
      <c r="AA251" s="63" t="s">
        <v>46</v>
      </c>
      <c r="AB251" s="63" t="s">
        <v>46</v>
      </c>
      <c r="AC251" s="63" t="e">
        <f>AVERAGE(Q251:AB251)</f>
        <v>#DIV/0!</v>
      </c>
    </row>
    <row r="252" spans="1:29" ht="31.5" x14ac:dyDescent="0.25">
      <c r="A252" s="13" t="s">
        <v>1115</v>
      </c>
      <c r="B252" s="13" t="s">
        <v>31</v>
      </c>
      <c r="C252" s="13" t="s">
        <v>32</v>
      </c>
      <c r="D252" s="13" t="s">
        <v>33</v>
      </c>
      <c r="E252" s="36"/>
      <c r="F252" s="13" t="s">
        <v>35</v>
      </c>
      <c r="G252" s="13" t="s">
        <v>36</v>
      </c>
      <c r="H252" s="36"/>
      <c r="I252" s="13" t="s">
        <v>142</v>
      </c>
      <c r="J252" s="13" t="s">
        <v>1116</v>
      </c>
      <c r="K252" s="20" t="s">
        <v>1124</v>
      </c>
      <c r="L252" s="20" t="s">
        <v>1125</v>
      </c>
      <c r="M252" s="13" t="s">
        <v>1126</v>
      </c>
      <c r="N252" s="20" t="s">
        <v>1127</v>
      </c>
      <c r="O252" s="36"/>
      <c r="P252" s="13" t="s">
        <v>186</v>
      </c>
      <c r="Q252" s="63" t="s">
        <v>46</v>
      </c>
      <c r="R252" s="63" t="s">
        <v>46</v>
      </c>
      <c r="S252" s="63" t="s">
        <v>46</v>
      </c>
      <c r="T252" s="63" t="s">
        <v>46</v>
      </c>
      <c r="U252" s="63" t="s">
        <v>46</v>
      </c>
      <c r="V252" s="63" t="s">
        <v>46</v>
      </c>
      <c r="W252" s="63" t="s">
        <v>46</v>
      </c>
      <c r="X252" s="63" t="s">
        <v>46</v>
      </c>
      <c r="Y252" s="63" t="s">
        <v>46</v>
      </c>
      <c r="Z252" s="63" t="s">
        <v>46</v>
      </c>
      <c r="AA252" s="63" t="s">
        <v>46</v>
      </c>
      <c r="AB252" s="63" t="s">
        <v>46</v>
      </c>
      <c r="AC252" s="63">
        <f>SUM(Q252:AB252)/4</f>
        <v>0</v>
      </c>
    </row>
    <row r="253" spans="1:29" ht="31.5" x14ac:dyDescent="0.25">
      <c r="A253" s="13" t="s">
        <v>1115</v>
      </c>
      <c r="B253" s="13" t="s">
        <v>31</v>
      </c>
      <c r="C253" s="13" t="s">
        <v>32</v>
      </c>
      <c r="D253" s="13" t="s">
        <v>33</v>
      </c>
      <c r="E253" s="36"/>
      <c r="F253" s="13" t="s">
        <v>35</v>
      </c>
      <c r="G253" s="13" t="s">
        <v>36</v>
      </c>
      <c r="H253" s="36"/>
      <c r="I253" s="13" t="s">
        <v>142</v>
      </c>
      <c r="J253" s="13" t="s">
        <v>1116</v>
      </c>
      <c r="K253" s="20" t="s">
        <v>1128</v>
      </c>
      <c r="L253" s="20" t="s">
        <v>1129</v>
      </c>
      <c r="M253" s="13" t="s">
        <v>1126</v>
      </c>
      <c r="N253" s="20" t="s">
        <v>1130</v>
      </c>
      <c r="O253" s="36"/>
      <c r="P253" s="13" t="s">
        <v>186</v>
      </c>
      <c r="Q253" s="63" t="s">
        <v>46</v>
      </c>
      <c r="R253" s="63" t="s">
        <v>46</v>
      </c>
      <c r="S253" s="63" t="s">
        <v>46</v>
      </c>
      <c r="T253" s="63" t="s">
        <v>46</v>
      </c>
      <c r="U253" s="63" t="s">
        <v>46</v>
      </c>
      <c r="V253" s="63" t="s">
        <v>46</v>
      </c>
      <c r="W253" s="63" t="s">
        <v>46</v>
      </c>
      <c r="X253" s="63" t="s">
        <v>46</v>
      </c>
      <c r="Y253" s="63" t="s">
        <v>46</v>
      </c>
      <c r="Z253" s="63" t="s">
        <v>46</v>
      </c>
      <c r="AA253" s="63" t="s">
        <v>46</v>
      </c>
      <c r="AB253" s="63" t="s">
        <v>46</v>
      </c>
      <c r="AC253" s="63">
        <f>SUM(Q253:AB253)/4</f>
        <v>0</v>
      </c>
    </row>
    <row r="254" spans="1:29" ht="31.5" x14ac:dyDescent="0.25">
      <c r="A254" s="13" t="s">
        <v>1115</v>
      </c>
      <c r="B254" s="13" t="s">
        <v>31</v>
      </c>
      <c r="C254" s="13" t="s">
        <v>32</v>
      </c>
      <c r="D254" s="13" t="s">
        <v>33</v>
      </c>
      <c r="E254" s="36"/>
      <c r="F254" s="13" t="s">
        <v>35</v>
      </c>
      <c r="G254" s="13" t="s">
        <v>36</v>
      </c>
      <c r="H254" s="36"/>
      <c r="I254" s="13" t="s">
        <v>142</v>
      </c>
      <c r="J254" s="13" t="s">
        <v>1116</v>
      </c>
      <c r="K254" s="20" t="s">
        <v>1131</v>
      </c>
      <c r="L254" s="20" t="s">
        <v>1132</v>
      </c>
      <c r="M254" s="13" t="s">
        <v>1126</v>
      </c>
      <c r="N254" s="20" t="s">
        <v>1133</v>
      </c>
      <c r="O254" s="36"/>
      <c r="P254" s="13" t="s">
        <v>253</v>
      </c>
      <c r="Q254" s="63" t="s">
        <v>46</v>
      </c>
      <c r="R254" s="63" t="s">
        <v>46</v>
      </c>
      <c r="S254" s="63" t="s">
        <v>46</v>
      </c>
      <c r="T254" s="63" t="s">
        <v>46</v>
      </c>
      <c r="U254" s="63" t="s">
        <v>46</v>
      </c>
      <c r="V254" s="63" t="s">
        <v>46</v>
      </c>
      <c r="W254" s="63" t="s">
        <v>46</v>
      </c>
      <c r="X254" s="63" t="s">
        <v>46</v>
      </c>
      <c r="Y254" s="63" t="s">
        <v>46</v>
      </c>
      <c r="Z254" s="63" t="s">
        <v>46</v>
      </c>
      <c r="AA254" s="63" t="s">
        <v>46</v>
      </c>
      <c r="AB254" s="63" t="s">
        <v>46</v>
      </c>
      <c r="AC254" s="63">
        <f>SUM(Q254:AB254)/2</f>
        <v>0</v>
      </c>
    </row>
    <row r="255" spans="1:29" ht="63" x14ac:dyDescent="0.25">
      <c r="A255" s="13" t="s">
        <v>620</v>
      </c>
      <c r="B255" s="13" t="s">
        <v>31</v>
      </c>
      <c r="C255" s="13" t="s">
        <v>32</v>
      </c>
      <c r="D255" s="13" t="s">
        <v>33</v>
      </c>
      <c r="E255" s="36"/>
      <c r="F255" s="13" t="s">
        <v>35</v>
      </c>
      <c r="G255" s="13" t="s">
        <v>36</v>
      </c>
      <c r="H255" s="36"/>
      <c r="I255" s="13" t="s">
        <v>142</v>
      </c>
      <c r="J255" s="13" t="s">
        <v>57</v>
      </c>
      <c r="K255" s="20" t="s">
        <v>1134</v>
      </c>
      <c r="L255" s="20" t="s">
        <v>1135</v>
      </c>
      <c r="M255" s="20" t="s">
        <v>1136</v>
      </c>
      <c r="N255" s="20" t="s">
        <v>1137</v>
      </c>
      <c r="O255" s="36"/>
      <c r="P255" s="13" t="s">
        <v>147</v>
      </c>
      <c r="Q255" s="63" t="s">
        <v>46</v>
      </c>
      <c r="R255" s="63" t="s">
        <v>46</v>
      </c>
      <c r="S255" s="63" t="s">
        <v>46</v>
      </c>
      <c r="T255" s="63" t="s">
        <v>46</v>
      </c>
      <c r="U255" s="63" t="s">
        <v>46</v>
      </c>
      <c r="V255" s="63" t="s">
        <v>46</v>
      </c>
      <c r="W255" s="63" t="s">
        <v>46</v>
      </c>
      <c r="X255" s="63" t="s">
        <v>46</v>
      </c>
      <c r="Y255" s="63" t="s">
        <v>46</v>
      </c>
      <c r="Z255" s="63" t="s">
        <v>46</v>
      </c>
      <c r="AA255" s="63" t="s">
        <v>46</v>
      </c>
      <c r="AB255" s="63" t="s">
        <v>46</v>
      </c>
      <c r="AC255" s="63" t="e">
        <f>AVERAGE(P255:U255)</f>
        <v>#DIV/0!</v>
      </c>
    </row>
    <row r="256" spans="1:29" ht="63" x14ac:dyDescent="0.25">
      <c r="A256" s="13" t="s">
        <v>224</v>
      </c>
      <c r="B256" s="13" t="s">
        <v>31</v>
      </c>
      <c r="C256" s="13" t="s">
        <v>32</v>
      </c>
      <c r="D256" s="13" t="s">
        <v>33</v>
      </c>
      <c r="E256" s="36"/>
      <c r="F256" s="13" t="s">
        <v>35</v>
      </c>
      <c r="G256" s="13" t="s">
        <v>36</v>
      </c>
      <c r="H256" s="36"/>
      <c r="I256" s="13" t="s">
        <v>142</v>
      </c>
      <c r="J256" s="13" t="s">
        <v>57</v>
      </c>
      <c r="K256" s="20" t="s">
        <v>1138</v>
      </c>
      <c r="L256" s="20" t="s">
        <v>1139</v>
      </c>
      <c r="M256" s="20" t="s">
        <v>1138</v>
      </c>
      <c r="N256" s="20" t="s">
        <v>1140</v>
      </c>
      <c r="O256" s="36"/>
      <c r="P256" s="13" t="s">
        <v>147</v>
      </c>
      <c r="Q256" s="63" t="s">
        <v>46</v>
      </c>
      <c r="R256" s="63" t="s">
        <v>46</v>
      </c>
      <c r="S256" s="63" t="s">
        <v>46</v>
      </c>
      <c r="T256" s="63" t="s">
        <v>46</v>
      </c>
      <c r="U256" s="63" t="s">
        <v>46</v>
      </c>
      <c r="V256" s="63" t="s">
        <v>46</v>
      </c>
      <c r="W256" s="63" t="s">
        <v>46</v>
      </c>
      <c r="X256" s="63" t="s">
        <v>46</v>
      </c>
      <c r="Y256" s="63" t="s">
        <v>46</v>
      </c>
      <c r="Z256" s="63" t="s">
        <v>46</v>
      </c>
      <c r="AA256" s="63" t="s">
        <v>46</v>
      </c>
      <c r="AB256" s="63" t="s">
        <v>46</v>
      </c>
      <c r="AC256" s="63" t="e">
        <f>AVERAGE(Q256:AB256)</f>
        <v>#DIV/0!</v>
      </c>
    </row>
    <row r="257" spans="1:29" ht="63" x14ac:dyDescent="0.25">
      <c r="A257" s="13" t="s">
        <v>224</v>
      </c>
      <c r="B257" s="13" t="s">
        <v>31</v>
      </c>
      <c r="C257" s="13" t="s">
        <v>32</v>
      </c>
      <c r="D257" s="13" t="s">
        <v>33</v>
      </c>
      <c r="E257" s="36"/>
      <c r="F257" s="13" t="s">
        <v>35</v>
      </c>
      <c r="G257" s="13" t="s">
        <v>36</v>
      </c>
      <c r="H257" s="36"/>
      <c r="I257" s="13" t="s">
        <v>142</v>
      </c>
      <c r="J257" s="13" t="s">
        <v>57</v>
      </c>
      <c r="K257" s="20" t="s">
        <v>1141</v>
      </c>
      <c r="L257" s="20" t="s">
        <v>1142</v>
      </c>
      <c r="M257" s="20" t="s">
        <v>1143</v>
      </c>
      <c r="N257" s="20" t="s">
        <v>1144</v>
      </c>
      <c r="O257" s="36"/>
      <c r="P257" s="13" t="s">
        <v>147</v>
      </c>
      <c r="Q257" s="63" t="s">
        <v>46</v>
      </c>
      <c r="R257" s="63" t="s">
        <v>46</v>
      </c>
      <c r="S257" s="63" t="s">
        <v>46</v>
      </c>
      <c r="T257" s="63" t="s">
        <v>46</v>
      </c>
      <c r="U257" s="63" t="s">
        <v>46</v>
      </c>
      <c r="V257" s="63" t="s">
        <v>46</v>
      </c>
      <c r="W257" s="63" t="s">
        <v>46</v>
      </c>
      <c r="X257" s="63" t="s">
        <v>46</v>
      </c>
      <c r="Y257" s="63" t="s">
        <v>46</v>
      </c>
      <c r="Z257" s="63" t="s">
        <v>46</v>
      </c>
      <c r="AA257" s="63" t="s">
        <v>46</v>
      </c>
      <c r="AB257" s="63" t="s">
        <v>46</v>
      </c>
      <c r="AC257" s="63" t="e">
        <f>AVERAGE(Q257:AB257)</f>
        <v>#DIV/0!</v>
      </c>
    </row>
    <row r="258" spans="1:29" ht="47.25" x14ac:dyDescent="0.25">
      <c r="A258" s="13" t="s">
        <v>224</v>
      </c>
      <c r="B258" s="13" t="s">
        <v>31</v>
      </c>
      <c r="C258" s="13" t="s">
        <v>32</v>
      </c>
      <c r="D258" s="13" t="s">
        <v>33</v>
      </c>
      <c r="E258" s="36"/>
      <c r="F258" s="13" t="s">
        <v>35</v>
      </c>
      <c r="G258" s="13" t="s">
        <v>36</v>
      </c>
      <c r="H258" s="36"/>
      <c r="I258" s="13" t="s">
        <v>142</v>
      </c>
      <c r="J258" s="13" t="s">
        <v>57</v>
      </c>
      <c r="K258" s="20" t="s">
        <v>1145</v>
      </c>
      <c r="L258" s="20" t="s">
        <v>1146</v>
      </c>
      <c r="M258" s="20" t="s">
        <v>1145</v>
      </c>
      <c r="N258" s="20" t="s">
        <v>1147</v>
      </c>
      <c r="O258" s="36"/>
      <c r="P258" s="13" t="s">
        <v>147</v>
      </c>
      <c r="Q258" s="63" t="s">
        <v>46</v>
      </c>
      <c r="R258" s="63" t="s">
        <v>46</v>
      </c>
      <c r="S258" s="63" t="s">
        <v>46</v>
      </c>
      <c r="T258" s="63" t="s">
        <v>46</v>
      </c>
      <c r="U258" s="63" t="s">
        <v>46</v>
      </c>
      <c r="V258" s="63" t="s">
        <v>46</v>
      </c>
      <c r="W258" s="63" t="s">
        <v>46</v>
      </c>
      <c r="X258" s="63" t="s">
        <v>46</v>
      </c>
      <c r="Y258" s="63" t="s">
        <v>46</v>
      </c>
      <c r="Z258" s="63" t="s">
        <v>46</v>
      </c>
      <c r="AA258" s="63" t="s">
        <v>46</v>
      </c>
      <c r="AB258" s="63" t="s">
        <v>46</v>
      </c>
      <c r="AC258" s="63" t="e">
        <f>AVERAGE(Q258:AB258)</f>
        <v>#DIV/0!</v>
      </c>
    </row>
    <row r="259" spans="1:29" ht="15.75" x14ac:dyDescent="0.25">
      <c r="A259" s="15" t="s">
        <v>224</v>
      </c>
      <c r="B259" s="13" t="s">
        <v>63</v>
      </c>
      <c r="C259" s="13" t="s">
        <v>64</v>
      </c>
      <c r="D259" s="13" t="s">
        <v>65</v>
      </c>
      <c r="E259" s="36"/>
      <c r="F259" s="13" t="s">
        <v>67</v>
      </c>
      <c r="G259" s="13" t="s">
        <v>68</v>
      </c>
      <c r="H259" s="36"/>
      <c r="I259" s="13" t="s">
        <v>69</v>
      </c>
      <c r="J259" s="13" t="s">
        <v>70</v>
      </c>
      <c r="K259" s="19" t="s">
        <v>1148</v>
      </c>
      <c r="L259" s="20" t="s">
        <v>1149</v>
      </c>
      <c r="M259" s="20" t="s">
        <v>1150</v>
      </c>
      <c r="N259" s="19" t="s">
        <v>345</v>
      </c>
      <c r="O259" s="36"/>
      <c r="P259" s="15" t="s">
        <v>45</v>
      </c>
      <c r="Q259" s="63" t="s">
        <v>46</v>
      </c>
      <c r="R259" s="63" t="s">
        <v>46</v>
      </c>
      <c r="S259" s="63" t="s">
        <v>46</v>
      </c>
      <c r="T259" s="63" t="s">
        <v>46</v>
      </c>
      <c r="U259" s="63" t="s">
        <v>46</v>
      </c>
      <c r="V259" s="63" t="s">
        <v>46</v>
      </c>
      <c r="W259" s="63" t="s">
        <v>46</v>
      </c>
      <c r="X259" s="63" t="s">
        <v>46</v>
      </c>
      <c r="Y259" s="63" t="s">
        <v>46</v>
      </c>
      <c r="Z259" s="63" t="s">
        <v>46</v>
      </c>
      <c r="AA259" s="63" t="s">
        <v>46</v>
      </c>
      <c r="AB259" s="63" t="s">
        <v>46</v>
      </c>
      <c r="AC259" s="63">
        <f>SUM(P259:AB259)/12</f>
        <v>0</v>
      </c>
    </row>
    <row r="260" spans="1:29" ht="31.5" x14ac:dyDescent="0.25">
      <c r="A260" s="13" t="s">
        <v>601</v>
      </c>
      <c r="B260" s="13" t="s">
        <v>31</v>
      </c>
      <c r="C260" s="13" t="s">
        <v>32</v>
      </c>
      <c r="D260" s="13" t="s">
        <v>33</v>
      </c>
      <c r="E260" s="36"/>
      <c r="F260" s="13" t="s">
        <v>35</v>
      </c>
      <c r="G260" s="13" t="s">
        <v>36</v>
      </c>
      <c r="H260" s="36"/>
      <c r="I260" s="13" t="s">
        <v>602</v>
      </c>
      <c r="J260" s="13" t="s">
        <v>609</v>
      </c>
      <c r="K260" s="20" t="s">
        <v>1151</v>
      </c>
      <c r="L260" s="20" t="s">
        <v>1151</v>
      </c>
      <c r="M260" s="20" t="s">
        <v>1151</v>
      </c>
      <c r="N260" s="20" t="s">
        <v>1152</v>
      </c>
      <c r="O260" s="36"/>
      <c r="P260" s="15" t="s">
        <v>147</v>
      </c>
      <c r="Q260" s="63" t="s">
        <v>46</v>
      </c>
      <c r="R260" s="63" t="s">
        <v>46</v>
      </c>
      <c r="S260" s="63" t="s">
        <v>46</v>
      </c>
      <c r="T260" s="63" t="s">
        <v>46</v>
      </c>
      <c r="U260" s="63" t="s">
        <v>46</v>
      </c>
      <c r="V260" s="63" t="s">
        <v>46</v>
      </c>
      <c r="W260" s="63" t="s">
        <v>46</v>
      </c>
      <c r="X260" s="63" t="s">
        <v>46</v>
      </c>
      <c r="Y260" s="63" t="s">
        <v>46</v>
      </c>
      <c r="Z260" s="63" t="s">
        <v>46</v>
      </c>
      <c r="AA260" s="63" t="s">
        <v>46</v>
      </c>
      <c r="AB260" s="63" t="s">
        <v>46</v>
      </c>
      <c r="AC260" s="63" t="e">
        <f>AVERAGE(Q260:AB260)</f>
        <v>#DIV/0!</v>
      </c>
    </row>
    <row r="261" spans="1:29" ht="15.75" x14ac:dyDescent="0.25">
      <c r="A261" s="13" t="s">
        <v>601</v>
      </c>
      <c r="B261" s="13" t="s">
        <v>31</v>
      </c>
      <c r="C261" s="13" t="s">
        <v>32</v>
      </c>
      <c r="D261" s="13" t="s">
        <v>33</v>
      </c>
      <c r="E261" s="36"/>
      <c r="F261" s="13" t="s">
        <v>35</v>
      </c>
      <c r="G261" s="13" t="s">
        <v>36</v>
      </c>
      <c r="H261" s="36"/>
      <c r="I261" s="13" t="s">
        <v>602</v>
      </c>
      <c r="J261" s="13" t="s">
        <v>614</v>
      </c>
      <c r="K261" s="20" t="s">
        <v>1153</v>
      </c>
      <c r="L261" s="20" t="s">
        <v>1153</v>
      </c>
      <c r="M261" s="20" t="s">
        <v>1154</v>
      </c>
      <c r="N261" s="20" t="s">
        <v>1154</v>
      </c>
      <c r="O261" s="36"/>
      <c r="P261" s="15" t="s">
        <v>147</v>
      </c>
      <c r="Q261" s="63" t="s">
        <v>46</v>
      </c>
      <c r="R261" s="63" t="s">
        <v>46</v>
      </c>
      <c r="S261" s="63" t="s">
        <v>46</v>
      </c>
      <c r="T261" s="63" t="s">
        <v>46</v>
      </c>
      <c r="U261" s="63" t="s">
        <v>46</v>
      </c>
      <c r="V261" s="63" t="s">
        <v>46</v>
      </c>
      <c r="W261" s="63" t="s">
        <v>46</v>
      </c>
      <c r="X261" s="63" t="s">
        <v>46</v>
      </c>
      <c r="Y261" s="63" t="s">
        <v>46</v>
      </c>
      <c r="Z261" s="63" t="s">
        <v>46</v>
      </c>
      <c r="AA261" s="63" t="s">
        <v>46</v>
      </c>
      <c r="AB261" s="63" t="s">
        <v>46</v>
      </c>
      <c r="AC261" s="63" t="e">
        <f>AVERAGE(Q261:AB261)</f>
        <v>#DIV/0!</v>
      </c>
    </row>
  </sheetData>
  <sheetProtection algorithmName="SHA-512" hashValue="tKjVQdHajJQH9aGSgR+SSuq13MFEqgclLIQizx3Z8hK+dqCO3JpFTXKCDOXKOOCLwI5mKndFShzA25SQYdQg5g==" saltValue="ojJ1YlhQR/R8db9Jo+tyRQ==" spinCount="100000" sheet="1" objects="1" scenarios="1"/>
  <mergeCells count="1">
    <mergeCell ref="A1:AC1"/>
  </mergeCells>
  <conditionalFormatting sqref="AC119:AC198 AC200:AC261 AC19:AC109">
    <cfRule type="containsBlanks" dxfId="24" priority="647">
      <formula>LEN(TRIM(AC19))=0</formula>
    </cfRule>
  </conditionalFormatting>
  <conditionalFormatting sqref="AC112:AC118 AC3:AC18 AC199">
    <cfRule type="containsBlanks" dxfId="23" priority="636">
      <formula>LEN(TRIM(AC3))=0</formula>
    </cfRule>
  </conditionalFormatting>
  <conditionalFormatting sqref="AC112:AC261 AC3:AC109">
    <cfRule type="cellIs" dxfId="22" priority="291" operator="between">
      <formula>$AE$5</formula>
      <formula>$AF$5</formula>
    </cfRule>
    <cfRule type="cellIs" dxfId="21" priority="292" operator="between">
      <formula>$AE$4</formula>
      <formula>$AF$4</formula>
    </cfRule>
    <cfRule type="cellIs" dxfId="20" priority="293" operator="between">
      <formula>$AE$3</formula>
      <formula>$AF$3</formula>
    </cfRule>
  </conditionalFormatting>
  <conditionalFormatting sqref="C25:C73">
    <cfRule type="expression" dxfId="19" priority="648">
      <formula>MATCH($C$1,+$K$173:$K$259,0)&gt;0</formula>
    </cfRule>
  </conditionalFormatting>
  <conditionalFormatting sqref="AC110:AC111">
    <cfRule type="containsBlanks" dxfId="18" priority="16">
      <formula>LEN(TRIM(AC110))=0</formula>
    </cfRule>
  </conditionalFormatting>
  <conditionalFormatting sqref="AC110:AC111">
    <cfRule type="cellIs" dxfId="17" priority="10" operator="between">
      <formula>$AE$5</formula>
      <formula>$AF$5</formula>
    </cfRule>
    <cfRule type="cellIs" dxfId="16" priority="11" operator="between">
      <formula>$AE$4</formula>
      <formula>$AF$4</formula>
    </cfRule>
    <cfRule type="cellIs" dxfId="15" priority="12" operator="between">
      <formula>$AE$3</formula>
      <formula>$AF$3</formula>
    </cfRule>
  </conditionalFormatting>
  <conditionalFormatting sqref="AE3">
    <cfRule type="cellIs" dxfId="14" priority="8" operator="between">
      <formula>$AE$4</formula>
      <formula>$AF$4</formula>
    </cfRule>
    <cfRule type="cellIs" dxfId="13" priority="9" operator="between">
      <formula>$AE$3</formula>
      <formula>$AF$3</formula>
    </cfRule>
  </conditionalFormatting>
  <conditionalFormatting sqref="Q3:AC261">
    <cfRule type="containsBlanks" dxfId="12" priority="7">
      <formula>LEN(TRIM(Q3))=0</formula>
    </cfRule>
  </conditionalFormatting>
  <conditionalFormatting sqref="Q3:AC261">
    <cfRule type="cellIs" dxfId="11" priority="1" operator="between">
      <formula>$AE$5</formula>
      <formula>$AF$5</formula>
    </cfRule>
    <cfRule type="cellIs" dxfId="10" priority="2" operator="between">
      <formula>$AE$4</formula>
      <formula>$AF$4</formula>
    </cfRule>
    <cfRule type="cellIs" dxfId="9" priority="3" operator="between">
      <formula>$AE$3</formula>
      <formula>$AF$3</formula>
    </cfRule>
  </conditionalFormatting>
  <pageMargins left="0.7" right="0.7" top="0.75" bottom="0.75" header="0.3" footer="0.3"/>
  <legacyDrawing r:id="rId1"/>
  <extLst>
    <ext xmlns:x14="http://schemas.microsoft.com/office/spreadsheetml/2009/9/main" uri="{78C0D931-6437-407d-A8EE-F0AAD7539E65}">
      <x14:conditionalFormattings>
        <x14:conditionalFormatting xmlns:xm="http://schemas.microsoft.com/office/excel/2006/main">
          <x14:cfRule type="cellIs" priority="637" operator="between" id="{1FBBAE91-9FDA-42A4-858C-F401C647E90E}">
            <xm:f>'D:\POA2019\excel y word\[SEGUIMIENTO 2019TABLA POA EXCEL 1 trimestre.xlsx]POA'!#REF!</xm:f>
            <xm:f>'D:\POA2019\excel y word\[SEGUIMIENTO 2019TABLA POA EXCEL 1 trimestre.xlsx]POA'!#REF!</xm:f>
            <x14:dxf>
              <fill>
                <patternFill>
                  <bgColor rgb="FF00B050"/>
                </patternFill>
              </fill>
            </x14:dxf>
          </x14:cfRule>
          <x14:cfRule type="cellIs" priority="638" operator="between" id="{16056355-21BD-44BC-80D6-2C21FD23FAC2}">
            <xm:f>'D:\POA2019\excel y word\[SEGUIMIENTO 2019TABLA POA EXCEL 1 trimestre.xlsx]POA'!#REF!</xm:f>
            <xm:f>'D:\POA2019\excel y word\[SEGUIMIENTO 2019TABLA POA EXCEL 1 trimestre.xlsx]POA'!#REF!</xm:f>
            <x14:dxf>
              <fill>
                <patternFill>
                  <bgColor rgb="FFFFFF00"/>
                </patternFill>
              </fill>
            </x14:dxf>
          </x14:cfRule>
          <x14:cfRule type="cellIs" priority="639" operator="between" id="{7405A439-F6CC-4DD5-B2C0-149FE19762F0}">
            <xm:f>'D:\POA2019\excel y word\[SEGUIMIENTO 2019TABLA POA EXCEL 1 trimestre.xlsx]POA'!#REF!</xm:f>
            <xm:f>'D:\POA2019\excel y word\[SEGUIMIENTO 2019TABLA POA EXCEL 1 trimestre.xlsx]POA'!#REF!</xm:f>
            <x14:dxf>
              <fill>
                <patternFill>
                  <bgColor rgb="FFFF0000"/>
                </patternFill>
              </fill>
            </x14:dxf>
          </x14:cfRule>
          <xm:sqref>AC112:AC261 AC3:AC109</xm:sqref>
        </x14:conditionalFormatting>
        <x14:conditionalFormatting xmlns:xm="http://schemas.microsoft.com/office/excel/2006/main">
          <x14:cfRule type="cellIs" priority="13" operator="between" id="{A29F8B69-BCBB-4F3D-941D-CD08C67DFCE3}">
            <xm:f>'D:\POA2019\excel y word\[SEGUIMIENTO 2019TABLA POA EXCEL 1 trimestre.xlsx]POA'!#REF!</xm:f>
            <xm:f>'D:\POA2019\excel y word\[SEGUIMIENTO 2019TABLA POA EXCEL 1 trimestre.xlsx]POA'!#REF!</xm:f>
            <x14:dxf>
              <fill>
                <patternFill>
                  <bgColor rgb="FF00B050"/>
                </patternFill>
              </fill>
            </x14:dxf>
          </x14:cfRule>
          <x14:cfRule type="cellIs" priority="14" operator="between" id="{001E6688-ADF8-4ED3-B8BA-D27B13F9795D}">
            <xm:f>'D:\POA2019\excel y word\[SEGUIMIENTO 2019TABLA POA EXCEL 1 trimestre.xlsx]POA'!#REF!</xm:f>
            <xm:f>'D:\POA2019\excel y word\[SEGUIMIENTO 2019TABLA POA EXCEL 1 trimestre.xlsx]POA'!#REF!</xm:f>
            <x14:dxf>
              <fill>
                <patternFill>
                  <bgColor rgb="FFFFFF00"/>
                </patternFill>
              </fill>
            </x14:dxf>
          </x14:cfRule>
          <x14:cfRule type="cellIs" priority="15" operator="between" id="{AEECBF7D-051C-4784-B7FA-FF0C23B9C849}">
            <xm:f>'D:\POA2019\excel y word\[SEGUIMIENTO 2019TABLA POA EXCEL 1 trimestre.xlsx]POA'!#REF!</xm:f>
            <xm:f>'D:\POA2019\excel y word\[SEGUIMIENTO 2019TABLA POA EXCEL 1 trimestre.xlsx]POA'!#REF!</xm:f>
            <x14:dxf>
              <fill>
                <patternFill>
                  <bgColor rgb="FFFF0000"/>
                </patternFill>
              </fill>
            </x14:dxf>
          </x14:cfRule>
          <xm:sqref>AC110:AC111</xm:sqref>
        </x14:conditionalFormatting>
        <x14:conditionalFormatting xmlns:xm="http://schemas.microsoft.com/office/excel/2006/main">
          <x14:cfRule type="cellIs" priority="4" operator="between" id="{B9236D8B-2E5F-4B3D-B9E1-C2D7C6913978}">
            <xm:f>'D:\POA2019\excel y word\[SEGUIMIENTO 2019TABLA POA EXCEL 1 trimestre.xlsx]POA'!#REF!</xm:f>
            <xm:f>'D:\POA2019\excel y word\[SEGUIMIENTO 2019TABLA POA EXCEL 1 trimestre.xlsx]POA'!#REF!</xm:f>
            <x14:dxf>
              <fill>
                <patternFill>
                  <bgColor rgb="FF00B050"/>
                </patternFill>
              </fill>
            </x14:dxf>
          </x14:cfRule>
          <x14:cfRule type="cellIs" priority="5" operator="between" id="{0B58B6E0-04FD-4E94-BA2C-6C4D209E2D39}">
            <xm:f>'D:\POA2019\excel y word\[SEGUIMIENTO 2019TABLA POA EXCEL 1 trimestre.xlsx]POA'!#REF!</xm:f>
            <xm:f>'D:\POA2019\excel y word\[SEGUIMIENTO 2019TABLA POA EXCEL 1 trimestre.xlsx]POA'!#REF!</xm:f>
            <x14:dxf>
              <fill>
                <patternFill>
                  <bgColor rgb="FFFFFF00"/>
                </patternFill>
              </fill>
            </x14:dxf>
          </x14:cfRule>
          <x14:cfRule type="cellIs" priority="6" operator="between" id="{E1FA421D-143B-4146-86B3-925CB4748F15}">
            <xm:f>'D:\POA2019\excel y word\[SEGUIMIENTO 2019TABLA POA EXCEL 1 trimestre.xlsx]POA'!#REF!</xm:f>
            <xm:f>'D:\POA2019\excel y word\[SEGUIMIENTO 2019TABLA POA EXCEL 1 trimestre.xlsx]POA'!#REF!</xm:f>
            <x14:dxf>
              <fill>
                <patternFill>
                  <bgColor rgb="FFFF0000"/>
                </patternFill>
              </fill>
            </x14:dxf>
          </x14:cfRule>
          <xm:sqref>Q3:AC261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dcterms:created xsi:type="dcterms:W3CDTF">2020-03-05T15:38:15Z</dcterms:created>
  <dcterms:modified xsi:type="dcterms:W3CDTF">2020-03-05T16:01:51Z</dcterms:modified>
</cp:coreProperties>
</file>