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F:\SOLICITUD ITA\"/>
    </mc:Choice>
  </mc:AlternateContent>
  <bookViews>
    <workbookView xWindow="0" yWindow="0" windowWidth="16815" windowHeight="4755"/>
  </bookViews>
  <sheets>
    <sheet name="JUNIO 2020" sheetId="54" r:id="rId1"/>
    <sheet name="PIC  JUNIO 2020" sheetId="47" r:id="rId2"/>
    <sheet name="CONTRATOS COVIC  19- JUNIO 2020" sheetId="35" r:id="rId3"/>
  </sheets>
  <functionGroups builtInGroupCount="18"/>
  <definedNames>
    <definedName name="_xlnm._FilterDatabase" localSheetId="2" hidden="1">'CONTRATOS COVIC  19- JUNIO 2020'!#REF!</definedName>
    <definedName name="_xlnm._FilterDatabase" localSheetId="0" hidden="1">'JUNIO 2020'!$A$1:$P$469</definedName>
    <definedName name="_xlnm._FilterDatabase" localSheetId="1" hidden="1">'PIC  JUNIO 2020'!$A$1:$AA$34</definedName>
    <definedName name="_Hlk42266200" localSheetId="0">'JUNIO 2020'!$E$12</definedName>
  </definedNames>
  <calcPr calcId="152511" concurrentCalc="0"/>
</workbook>
</file>

<file path=xl/calcChain.xml><?xml version="1.0" encoding="utf-8"?>
<calcChain xmlns="http://schemas.openxmlformats.org/spreadsheetml/2006/main">
  <c r="A3" i="54" l="1"/>
  <c r="A4" i="54"/>
  <c r="A5" i="54"/>
  <c r="A6" i="54"/>
  <c r="A7" i="54"/>
  <c r="A8" i="54"/>
  <c r="A9" i="54"/>
  <c r="A10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A103" i="54"/>
  <c r="A104" i="54"/>
  <c r="A105" i="54"/>
  <c r="A106" i="54"/>
  <c r="A107" i="54"/>
  <c r="A108" i="54"/>
  <c r="A109" i="54"/>
  <c r="A110" i="54"/>
  <c r="A111" i="54"/>
  <c r="A112" i="54"/>
  <c r="A113" i="54"/>
  <c r="A114" i="54"/>
  <c r="A115" i="54"/>
  <c r="A116" i="54"/>
  <c r="A117" i="54"/>
  <c r="A118" i="54"/>
  <c r="A119" i="54"/>
  <c r="A120" i="54"/>
  <c r="A121" i="54"/>
  <c r="A122" i="54"/>
  <c r="A123" i="54"/>
  <c r="A124" i="54"/>
  <c r="A125" i="54"/>
  <c r="A126" i="54"/>
  <c r="A127" i="54"/>
  <c r="A128" i="54"/>
  <c r="A129" i="54"/>
  <c r="A130" i="54"/>
  <c r="A131" i="54"/>
  <c r="A132" i="54"/>
  <c r="A133" i="54"/>
  <c r="A134" i="54"/>
  <c r="A135" i="54"/>
  <c r="A136" i="54"/>
  <c r="A137" i="54"/>
  <c r="A138" i="54"/>
  <c r="A139" i="54"/>
  <c r="A140" i="54"/>
  <c r="A141" i="54"/>
  <c r="A142" i="54"/>
  <c r="A143" i="54"/>
  <c r="A144" i="54"/>
  <c r="A145" i="54"/>
  <c r="A146" i="54"/>
  <c r="A147" i="54"/>
  <c r="A148" i="54"/>
  <c r="A149" i="54"/>
  <c r="A150" i="54"/>
  <c r="A151" i="54"/>
  <c r="A152" i="54"/>
  <c r="A153" i="54"/>
  <c r="A154" i="54"/>
  <c r="A155" i="54"/>
  <c r="A156" i="54"/>
  <c r="A157" i="54"/>
  <c r="A158" i="54"/>
  <c r="A159" i="54"/>
  <c r="A160" i="54"/>
  <c r="A161" i="54"/>
  <c r="A162" i="54"/>
  <c r="A163" i="54"/>
  <c r="A164" i="54"/>
  <c r="A165" i="54"/>
  <c r="A166" i="54"/>
  <c r="A167" i="54"/>
  <c r="A168" i="54"/>
  <c r="A169" i="54"/>
  <c r="A170" i="54"/>
  <c r="A171" i="54"/>
  <c r="A172" i="54"/>
  <c r="A173" i="54"/>
  <c r="A174" i="54"/>
  <c r="A175" i="54"/>
  <c r="A176" i="54"/>
  <c r="A177" i="54"/>
  <c r="A178" i="54"/>
  <c r="A179" i="54"/>
  <c r="A180" i="54"/>
  <c r="A181" i="54"/>
  <c r="A182" i="54"/>
  <c r="A183" i="54"/>
  <c r="A184" i="54"/>
  <c r="A185" i="54"/>
  <c r="A186" i="54"/>
  <c r="A187" i="54"/>
  <c r="A188" i="54"/>
  <c r="A189" i="54"/>
  <c r="A190" i="54"/>
  <c r="A191" i="54"/>
  <c r="A192" i="54"/>
  <c r="A193" i="54"/>
  <c r="A194" i="54"/>
  <c r="A195" i="54"/>
  <c r="A196" i="54"/>
  <c r="A197" i="54"/>
  <c r="A198" i="54"/>
  <c r="A199" i="54"/>
  <c r="A200" i="54"/>
  <c r="A201" i="54"/>
  <c r="A202" i="54"/>
  <c r="A203" i="54"/>
  <c r="A204" i="54"/>
  <c r="A205" i="54"/>
  <c r="A206" i="54"/>
  <c r="A207" i="54"/>
  <c r="A208" i="54"/>
  <c r="A209" i="54"/>
  <c r="A210" i="54"/>
  <c r="A211" i="54"/>
  <c r="A212" i="54"/>
  <c r="A213" i="54"/>
  <c r="A214" i="54"/>
  <c r="A215" i="54"/>
  <c r="A216" i="54"/>
  <c r="A217" i="54"/>
  <c r="A218" i="54"/>
  <c r="A219" i="54"/>
  <c r="A220" i="54"/>
  <c r="A221" i="54"/>
  <c r="A222" i="54"/>
  <c r="A223" i="54"/>
  <c r="A224" i="54"/>
  <c r="A225" i="54"/>
  <c r="A226" i="54"/>
  <c r="A227" i="54"/>
  <c r="A228" i="54"/>
  <c r="A229" i="54"/>
  <c r="A230" i="54"/>
  <c r="A231" i="54"/>
  <c r="A232" i="54"/>
  <c r="A233" i="54"/>
  <c r="A234" i="54"/>
  <c r="A235" i="54"/>
  <c r="A236" i="54"/>
  <c r="A237" i="54"/>
  <c r="A238" i="54"/>
  <c r="A239" i="54"/>
  <c r="A240" i="54"/>
  <c r="A241" i="54"/>
  <c r="A242" i="54"/>
  <c r="A243" i="54"/>
  <c r="A244" i="54"/>
  <c r="A245" i="54"/>
  <c r="A246" i="54"/>
  <c r="A247" i="54"/>
  <c r="A248" i="54"/>
  <c r="A249" i="54"/>
  <c r="A250" i="54"/>
  <c r="A251" i="54"/>
  <c r="A252" i="54"/>
  <c r="A253" i="54"/>
  <c r="A254" i="54"/>
  <c r="A255" i="54"/>
  <c r="A256" i="54"/>
  <c r="A257" i="54"/>
  <c r="A258" i="54"/>
  <c r="A259" i="54"/>
  <c r="A260" i="54"/>
  <c r="A261" i="54"/>
  <c r="A262" i="54"/>
  <c r="A263" i="54"/>
  <c r="A264" i="54"/>
  <c r="A265" i="54"/>
  <c r="A266" i="54"/>
  <c r="A267" i="54"/>
  <c r="A268" i="54"/>
  <c r="A269" i="54"/>
  <c r="A270" i="54"/>
  <c r="A271" i="54"/>
  <c r="A272" i="54"/>
  <c r="A273" i="54"/>
  <c r="A274" i="54"/>
  <c r="A275" i="54"/>
  <c r="A276" i="54"/>
  <c r="A277" i="54"/>
  <c r="A278" i="54"/>
  <c r="A279" i="54"/>
  <c r="A280" i="54"/>
  <c r="A281" i="54"/>
  <c r="A282" i="54"/>
  <c r="A283" i="54"/>
  <c r="A284" i="54"/>
  <c r="A285" i="54"/>
  <c r="A286" i="54"/>
  <c r="A287" i="54"/>
  <c r="A288" i="54"/>
  <c r="A289" i="54"/>
  <c r="A290" i="54"/>
  <c r="A291" i="54"/>
  <c r="A292" i="54"/>
  <c r="A293" i="54"/>
  <c r="A294" i="54"/>
  <c r="A295" i="54"/>
  <c r="A296" i="54"/>
  <c r="A297" i="54"/>
  <c r="A298" i="54"/>
  <c r="A299" i="54"/>
  <c r="A300" i="54"/>
  <c r="A301" i="54"/>
  <c r="A302" i="54"/>
  <c r="A303" i="54"/>
  <c r="A304" i="54"/>
  <c r="A305" i="54"/>
  <c r="A306" i="54"/>
  <c r="A307" i="54"/>
  <c r="A308" i="54"/>
  <c r="A309" i="54"/>
  <c r="A310" i="54"/>
  <c r="A311" i="54"/>
  <c r="A312" i="54"/>
  <c r="A313" i="54"/>
  <c r="A314" i="54"/>
  <c r="A315" i="54"/>
  <c r="A316" i="54"/>
  <c r="A317" i="54"/>
  <c r="A318" i="54"/>
  <c r="A319" i="54"/>
  <c r="A320" i="54"/>
  <c r="A321" i="54"/>
  <c r="A322" i="54"/>
  <c r="A323" i="54"/>
  <c r="A324" i="54"/>
  <c r="A325" i="54"/>
  <c r="A326" i="54"/>
  <c r="A327" i="54"/>
  <c r="A328" i="54"/>
  <c r="A329" i="54"/>
  <c r="A330" i="54"/>
  <c r="A331" i="54"/>
  <c r="A332" i="54"/>
  <c r="A333" i="54"/>
  <c r="A334" i="54"/>
  <c r="A335" i="54"/>
  <c r="A336" i="54"/>
  <c r="A337" i="54"/>
  <c r="A338" i="54"/>
  <c r="A339" i="54"/>
  <c r="A340" i="54"/>
  <c r="A341" i="54"/>
  <c r="A342" i="54"/>
  <c r="A343" i="54"/>
  <c r="A344" i="54"/>
  <c r="A345" i="54"/>
  <c r="A346" i="54"/>
  <c r="A347" i="54"/>
  <c r="A348" i="54"/>
  <c r="A349" i="54"/>
  <c r="A350" i="54"/>
  <c r="A351" i="54"/>
  <c r="A352" i="54"/>
  <c r="A353" i="54"/>
  <c r="A354" i="54"/>
  <c r="A355" i="54"/>
  <c r="A356" i="54"/>
  <c r="A357" i="54"/>
  <c r="A358" i="54"/>
  <c r="A359" i="54"/>
  <c r="A360" i="54"/>
  <c r="A361" i="54"/>
  <c r="A362" i="54"/>
  <c r="A363" i="54"/>
  <c r="A364" i="54"/>
  <c r="A365" i="54"/>
  <c r="A366" i="54"/>
  <c r="A367" i="54"/>
  <c r="A368" i="54"/>
  <c r="A369" i="54"/>
  <c r="A370" i="54"/>
  <c r="A371" i="54"/>
  <c r="A372" i="54"/>
  <c r="A373" i="54"/>
  <c r="A374" i="54"/>
  <c r="A375" i="54"/>
  <c r="A376" i="54"/>
  <c r="A377" i="54"/>
  <c r="A378" i="54"/>
  <c r="A379" i="54"/>
  <c r="A380" i="54"/>
  <c r="A381" i="54"/>
  <c r="A382" i="54"/>
  <c r="A383" i="54"/>
  <c r="A384" i="54"/>
  <c r="A385" i="54"/>
  <c r="A386" i="54"/>
  <c r="A387" i="54"/>
  <c r="A388" i="54"/>
  <c r="A389" i="54"/>
  <c r="A390" i="54"/>
  <c r="A391" i="54"/>
  <c r="A392" i="54"/>
  <c r="A393" i="54"/>
  <c r="A394" i="54"/>
  <c r="A395" i="54"/>
  <c r="A396" i="54"/>
  <c r="A397" i="54"/>
  <c r="A398" i="54"/>
  <c r="A399" i="54"/>
  <c r="A400" i="54"/>
  <c r="A401" i="54"/>
  <c r="A402" i="54"/>
  <c r="A403" i="54"/>
  <c r="A404" i="54"/>
  <c r="A405" i="54"/>
  <c r="A406" i="54"/>
  <c r="A407" i="54"/>
  <c r="A408" i="54"/>
  <c r="A409" i="54"/>
  <c r="A410" i="54"/>
  <c r="A411" i="54"/>
  <c r="A412" i="54"/>
  <c r="A413" i="54"/>
  <c r="A414" i="54"/>
  <c r="A415" i="54"/>
  <c r="A416" i="54"/>
  <c r="A417" i="54"/>
  <c r="A418" i="54"/>
  <c r="A419" i="54"/>
  <c r="A420" i="54"/>
  <c r="A421" i="54"/>
  <c r="A422" i="54"/>
  <c r="A423" i="54"/>
  <c r="A424" i="54"/>
  <c r="A425" i="54"/>
  <c r="A426" i="54"/>
  <c r="A427" i="54"/>
  <c r="A428" i="54"/>
  <c r="A429" i="54"/>
  <c r="A430" i="54"/>
  <c r="A431" i="54"/>
  <c r="A432" i="54"/>
  <c r="A433" i="54"/>
  <c r="A434" i="54"/>
  <c r="A435" i="54"/>
  <c r="A436" i="54"/>
  <c r="A437" i="54"/>
  <c r="A438" i="54"/>
  <c r="A439" i="54"/>
  <c r="A440" i="54"/>
  <c r="A441" i="54"/>
  <c r="A442" i="54"/>
  <c r="A443" i="54"/>
  <c r="A444" i="54"/>
  <c r="A445" i="54"/>
  <c r="A446" i="54"/>
  <c r="A447" i="54"/>
  <c r="A448" i="54"/>
  <c r="A449" i="54"/>
  <c r="A450" i="54"/>
  <c r="A451" i="54"/>
  <c r="A452" i="54"/>
  <c r="A453" i="54"/>
  <c r="A454" i="54"/>
  <c r="A455" i="54"/>
  <c r="A456" i="54"/>
  <c r="A457" i="54"/>
  <c r="A458" i="54"/>
  <c r="A459" i="54"/>
  <c r="A460" i="54"/>
  <c r="A461" i="54"/>
  <c r="A462" i="54"/>
  <c r="A463" i="54"/>
  <c r="A464" i="54"/>
  <c r="A465" i="54"/>
  <c r="A466" i="54"/>
  <c r="A467" i="54"/>
  <c r="A468" i="54"/>
  <c r="A469" i="54"/>
  <c r="H467" i="54"/>
  <c r="I466" i="54"/>
  <c r="N228" i="54"/>
  <c r="H468" i="54"/>
  <c r="H469" i="54"/>
  <c r="N465" i="54"/>
  <c r="N463" i="54"/>
  <c r="I469" i="54"/>
  <c r="I465" i="54"/>
  <c r="I467" i="54"/>
  <c r="I468" i="54"/>
  <c r="I463" i="54"/>
  <c r="H410" i="54"/>
  <c r="I462" i="54"/>
  <c r="I460" i="54"/>
  <c r="H142" i="54"/>
  <c r="I459" i="54"/>
  <c r="I3" i="54"/>
  <c r="I4" i="54"/>
  <c r="I5" i="54"/>
  <c r="I6" i="54"/>
  <c r="I7" i="54"/>
  <c r="I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36" i="54"/>
  <c r="I37" i="54"/>
  <c r="I38" i="54"/>
  <c r="I39" i="54"/>
  <c r="I40" i="54"/>
  <c r="I41" i="54"/>
  <c r="I42" i="54"/>
  <c r="I43" i="54"/>
  <c r="I44" i="54"/>
  <c r="I45" i="54"/>
  <c r="I46" i="54"/>
  <c r="I47" i="54"/>
  <c r="I48" i="54"/>
  <c r="I49" i="54"/>
  <c r="I50" i="54"/>
  <c r="I51" i="54"/>
  <c r="I52" i="54"/>
  <c r="I53" i="54"/>
  <c r="I54" i="54"/>
  <c r="I55" i="54"/>
  <c r="I56" i="54"/>
  <c r="I57" i="54"/>
  <c r="I58" i="54"/>
  <c r="I59" i="54"/>
  <c r="I60" i="54"/>
  <c r="I61" i="54"/>
  <c r="I62" i="54"/>
  <c r="I63" i="54"/>
  <c r="I64" i="54"/>
  <c r="I65" i="54"/>
  <c r="I66" i="54"/>
  <c r="I67" i="54"/>
  <c r="I68" i="54"/>
  <c r="I69" i="54"/>
  <c r="I70" i="54"/>
  <c r="I71" i="54"/>
  <c r="I72" i="54"/>
  <c r="I73" i="54"/>
  <c r="I75" i="54"/>
  <c r="I76" i="54"/>
  <c r="I77" i="54"/>
  <c r="I78" i="54"/>
  <c r="I79" i="54"/>
  <c r="I80" i="54"/>
  <c r="I81" i="54"/>
  <c r="I82" i="54"/>
  <c r="I83" i="54"/>
  <c r="I84" i="54"/>
  <c r="I85" i="54"/>
  <c r="I86" i="54"/>
  <c r="I87" i="54"/>
  <c r="I88" i="54"/>
  <c r="I89" i="54"/>
  <c r="I90" i="54"/>
  <c r="I91" i="54"/>
  <c r="I92" i="54"/>
  <c r="I93" i="54"/>
  <c r="I94" i="54"/>
  <c r="I95" i="54"/>
  <c r="I96" i="54"/>
  <c r="I97" i="54"/>
  <c r="I98" i="54"/>
  <c r="I99" i="54"/>
  <c r="I100" i="54"/>
  <c r="I101" i="54"/>
  <c r="I102" i="54"/>
  <c r="I103" i="54"/>
  <c r="I104" i="54"/>
  <c r="I105" i="54"/>
  <c r="I106" i="54"/>
  <c r="I107" i="54"/>
  <c r="I108" i="54"/>
  <c r="I109" i="54"/>
  <c r="I110" i="54"/>
  <c r="I111" i="54"/>
  <c r="I112" i="54"/>
  <c r="I113" i="54"/>
  <c r="I114" i="54"/>
  <c r="I115" i="54"/>
  <c r="I116" i="54"/>
  <c r="I117" i="54"/>
  <c r="I118" i="54"/>
  <c r="I119" i="54"/>
  <c r="I120" i="54"/>
  <c r="I121" i="54"/>
  <c r="I122" i="54"/>
  <c r="I123" i="54"/>
  <c r="I124" i="54"/>
  <c r="I125" i="54"/>
  <c r="I126" i="54"/>
  <c r="I127" i="54"/>
  <c r="I128" i="54"/>
  <c r="I129" i="54"/>
  <c r="I130" i="54"/>
  <c r="I131" i="54"/>
  <c r="I132" i="54"/>
  <c r="I133" i="54"/>
  <c r="I134" i="54"/>
  <c r="I135" i="54"/>
  <c r="I136" i="54"/>
  <c r="I137" i="54"/>
  <c r="I138" i="54"/>
  <c r="I139" i="54"/>
  <c r="I140" i="54"/>
  <c r="I141" i="54"/>
  <c r="I142" i="54"/>
  <c r="I143" i="54"/>
  <c r="I144" i="54"/>
  <c r="I145" i="54"/>
  <c r="I146" i="54"/>
  <c r="I147" i="54"/>
  <c r="I148" i="54"/>
  <c r="I149" i="54"/>
  <c r="I150" i="54"/>
  <c r="I151" i="54"/>
  <c r="I152" i="54"/>
  <c r="I153" i="54"/>
  <c r="I154" i="54"/>
  <c r="I155" i="54"/>
  <c r="I156" i="54"/>
  <c r="I157" i="54"/>
  <c r="I158" i="54"/>
  <c r="I159" i="54"/>
  <c r="I160" i="54"/>
  <c r="I161" i="54"/>
  <c r="I162" i="54"/>
  <c r="I163" i="54"/>
  <c r="I164" i="54"/>
  <c r="I165" i="54"/>
  <c r="I166" i="54"/>
  <c r="I167" i="54"/>
  <c r="I168" i="54"/>
  <c r="I169" i="54"/>
  <c r="I170" i="54"/>
  <c r="I171" i="54"/>
  <c r="I172" i="54"/>
  <c r="I173" i="54"/>
  <c r="I174" i="54"/>
  <c r="I175" i="54"/>
  <c r="I176" i="54"/>
  <c r="I177" i="54"/>
  <c r="I178" i="54"/>
  <c r="I179" i="54"/>
  <c r="I180" i="54"/>
  <c r="I181" i="54"/>
  <c r="I182" i="54"/>
  <c r="I183" i="54"/>
  <c r="I184" i="54"/>
  <c r="I185" i="54"/>
  <c r="I186" i="54"/>
  <c r="I187" i="54"/>
  <c r="I188" i="54"/>
  <c r="I189" i="54"/>
  <c r="I190" i="54"/>
  <c r="I191" i="54"/>
  <c r="I192" i="54"/>
  <c r="I193" i="54"/>
  <c r="I194" i="54"/>
  <c r="I195" i="54"/>
  <c r="I196" i="54"/>
  <c r="I197" i="54"/>
  <c r="I198" i="54"/>
  <c r="I199" i="54"/>
  <c r="I200" i="54"/>
  <c r="I201" i="54"/>
  <c r="I202" i="54"/>
  <c r="I203" i="54"/>
  <c r="I204" i="54"/>
  <c r="I205" i="54"/>
  <c r="I206" i="54"/>
  <c r="I207" i="54"/>
  <c r="I208" i="54"/>
  <c r="I209" i="54"/>
  <c r="I210" i="54"/>
  <c r="I211" i="54"/>
  <c r="I212" i="54"/>
  <c r="I213" i="54"/>
  <c r="I214" i="54"/>
  <c r="I215" i="54"/>
  <c r="I216" i="54"/>
  <c r="I217" i="54"/>
  <c r="I218" i="54"/>
  <c r="I219" i="54"/>
  <c r="I220" i="54"/>
  <c r="I221" i="54"/>
  <c r="I222" i="54"/>
  <c r="I223" i="54"/>
  <c r="I224" i="54"/>
  <c r="I225" i="54"/>
  <c r="I226" i="54"/>
  <c r="I227" i="54"/>
  <c r="I228" i="54"/>
  <c r="I229" i="54"/>
  <c r="I230" i="54"/>
  <c r="I231" i="54"/>
  <c r="I232" i="54"/>
  <c r="I233" i="54"/>
  <c r="I234" i="54"/>
  <c r="I235" i="54"/>
  <c r="I236" i="54"/>
  <c r="I237" i="54"/>
  <c r="I238" i="54"/>
  <c r="I239" i="54"/>
  <c r="I240" i="54"/>
  <c r="I241" i="54"/>
  <c r="I242" i="54"/>
  <c r="I243" i="54"/>
  <c r="I244" i="54"/>
  <c r="I245" i="54"/>
  <c r="I246" i="54"/>
  <c r="I247" i="54"/>
  <c r="I248" i="54"/>
  <c r="I249" i="54"/>
  <c r="I250" i="54"/>
  <c r="I251" i="54"/>
  <c r="I252" i="54"/>
  <c r="I253" i="54"/>
  <c r="I254" i="54"/>
  <c r="I255" i="54"/>
  <c r="I256" i="54"/>
  <c r="I257" i="54"/>
  <c r="I258" i="54"/>
  <c r="I259" i="54"/>
  <c r="I260" i="54"/>
  <c r="I261" i="54"/>
  <c r="I262" i="54"/>
  <c r="I263" i="54"/>
  <c r="I264" i="54"/>
  <c r="I265" i="54"/>
  <c r="I266" i="54"/>
  <c r="I267" i="54"/>
  <c r="I268" i="54"/>
  <c r="I269" i="54"/>
  <c r="I270" i="54"/>
  <c r="I271" i="54"/>
  <c r="I272" i="54"/>
  <c r="I273" i="54"/>
  <c r="I274" i="54"/>
  <c r="I275" i="54"/>
  <c r="I276" i="54"/>
  <c r="I277" i="54"/>
  <c r="I278" i="54"/>
  <c r="I279" i="54"/>
  <c r="I280" i="54"/>
  <c r="I281" i="54"/>
  <c r="I282" i="54"/>
  <c r="I283" i="54"/>
  <c r="I284" i="54"/>
  <c r="I285" i="54"/>
  <c r="I286" i="54"/>
  <c r="I287" i="54"/>
  <c r="I288" i="54"/>
  <c r="I289" i="54"/>
  <c r="I290" i="54"/>
  <c r="I291" i="54"/>
  <c r="I292" i="54"/>
  <c r="I293" i="54"/>
  <c r="I294" i="54"/>
  <c r="I295" i="54"/>
  <c r="I296" i="54"/>
  <c r="I297" i="54"/>
  <c r="I298" i="54"/>
  <c r="I299" i="54"/>
  <c r="I300" i="54"/>
  <c r="I301" i="54"/>
  <c r="I302" i="54"/>
  <c r="I303" i="54"/>
  <c r="I304" i="54"/>
  <c r="I305" i="54"/>
  <c r="I306" i="54"/>
  <c r="I307" i="54"/>
  <c r="I308" i="54"/>
  <c r="I309" i="54"/>
  <c r="I310" i="54"/>
  <c r="I311" i="54"/>
  <c r="I312" i="54"/>
  <c r="I313" i="54"/>
  <c r="I314" i="54"/>
  <c r="I315" i="54"/>
  <c r="I316" i="54"/>
  <c r="I317" i="54"/>
  <c r="I318" i="54"/>
  <c r="I319" i="54"/>
  <c r="I320" i="54"/>
  <c r="I321" i="54"/>
  <c r="I322" i="54"/>
  <c r="I323" i="54"/>
  <c r="I324" i="54"/>
  <c r="I325" i="54"/>
  <c r="I326" i="54"/>
  <c r="I327" i="54"/>
  <c r="I328" i="54"/>
  <c r="I329" i="54"/>
  <c r="I330" i="54"/>
  <c r="I331" i="54"/>
  <c r="I332" i="54"/>
  <c r="I333" i="54"/>
  <c r="I334" i="54"/>
  <c r="I335" i="54"/>
  <c r="I336" i="54"/>
  <c r="I337" i="54"/>
  <c r="I338" i="54"/>
  <c r="I339" i="54"/>
  <c r="I340" i="54"/>
  <c r="I341" i="54"/>
  <c r="I342" i="54"/>
  <c r="I343" i="54"/>
  <c r="I344" i="54"/>
  <c r="I345" i="54"/>
  <c r="I346" i="54"/>
  <c r="I347" i="54"/>
  <c r="I348" i="54"/>
  <c r="I349" i="54"/>
  <c r="I350" i="54"/>
  <c r="I351" i="54"/>
  <c r="I352" i="54"/>
  <c r="I353" i="54"/>
  <c r="I354" i="54"/>
  <c r="I355" i="54"/>
  <c r="I356" i="54"/>
  <c r="I357" i="54"/>
  <c r="I358" i="54"/>
  <c r="I359" i="54"/>
  <c r="I360" i="54"/>
  <c r="I361" i="54"/>
  <c r="I362" i="54"/>
  <c r="I363" i="54"/>
  <c r="I364" i="54"/>
  <c r="I365" i="54"/>
  <c r="I366" i="54"/>
  <c r="I367" i="54"/>
  <c r="I368" i="54"/>
  <c r="I369" i="54"/>
  <c r="I370" i="54"/>
  <c r="I371" i="54"/>
  <c r="I372" i="54"/>
  <c r="I373" i="54"/>
  <c r="I374" i="54"/>
  <c r="I375" i="54"/>
  <c r="I376" i="54"/>
  <c r="I377" i="54"/>
  <c r="I378" i="54"/>
  <c r="I379" i="54"/>
  <c r="I380" i="54"/>
  <c r="I381" i="54"/>
  <c r="I382" i="54"/>
  <c r="I383" i="54"/>
  <c r="I384" i="54"/>
  <c r="I385" i="54"/>
  <c r="I386" i="54"/>
  <c r="I387" i="54"/>
  <c r="I388" i="54"/>
  <c r="I389" i="54"/>
  <c r="I390" i="54"/>
  <c r="I391" i="54"/>
  <c r="I392" i="54"/>
  <c r="I393" i="54"/>
  <c r="I394" i="54"/>
  <c r="I395" i="54"/>
  <c r="I396" i="54"/>
  <c r="I397" i="54"/>
  <c r="I398" i="54"/>
  <c r="I399" i="54"/>
  <c r="I400" i="54"/>
  <c r="I401" i="54"/>
  <c r="I402" i="54"/>
  <c r="I403" i="54"/>
  <c r="I404" i="54"/>
  <c r="I405" i="54"/>
  <c r="I406" i="54"/>
  <c r="I407" i="54"/>
  <c r="I408" i="54"/>
  <c r="I409" i="54"/>
  <c r="I410" i="54"/>
  <c r="I411" i="54"/>
  <c r="I412" i="54"/>
  <c r="I413" i="54"/>
  <c r="I414" i="54"/>
  <c r="I415" i="54"/>
  <c r="I416" i="54"/>
  <c r="I417" i="54"/>
  <c r="I418" i="54"/>
  <c r="I419" i="54"/>
  <c r="I420" i="54"/>
  <c r="I421" i="54"/>
  <c r="I422" i="54"/>
  <c r="I423" i="54"/>
  <c r="I424" i="54"/>
  <c r="I425" i="54"/>
  <c r="I426" i="54"/>
  <c r="I427" i="54"/>
  <c r="I428" i="54"/>
  <c r="I429" i="54"/>
  <c r="I430" i="54"/>
  <c r="I431" i="54"/>
  <c r="I432" i="54"/>
  <c r="I433" i="54"/>
  <c r="I434" i="54"/>
  <c r="I435" i="54"/>
  <c r="I436" i="54"/>
  <c r="I437" i="54"/>
  <c r="I438" i="54"/>
  <c r="I439" i="54"/>
  <c r="I440" i="54"/>
  <c r="I441" i="54"/>
  <c r="I442" i="54"/>
  <c r="I443" i="54"/>
  <c r="I444" i="54"/>
  <c r="I445" i="54"/>
  <c r="I446" i="54"/>
  <c r="I447" i="54"/>
  <c r="I448" i="54"/>
  <c r="I449" i="54"/>
  <c r="I450" i="54"/>
  <c r="I451" i="54"/>
  <c r="I452" i="54"/>
  <c r="I453" i="54"/>
  <c r="I454" i="54"/>
  <c r="I455" i="54"/>
  <c r="I456" i="54"/>
  <c r="I457" i="54"/>
  <c r="I458" i="54"/>
  <c r="J4" i="35"/>
  <c r="K3" i="47"/>
  <c r="I2" i="54"/>
  <c r="I464" i="54"/>
  <c r="J34" i="47"/>
  <c r="J6" i="47"/>
  <c r="K6" i="47"/>
  <c r="K34" i="47"/>
  <c r="J14" i="47"/>
  <c r="K14" i="47"/>
  <c r="H74" i="54"/>
  <c r="I74" i="54"/>
  <c r="I461" i="54"/>
  <c r="J5" i="47"/>
  <c r="J15" i="47"/>
  <c r="J26" i="47"/>
  <c r="J4" i="47"/>
  <c r="J27" i="47"/>
  <c r="J28" i="47"/>
  <c r="J29" i="47"/>
  <c r="J30" i="47"/>
  <c r="J31" i="47"/>
  <c r="J16" i="47"/>
  <c r="J32" i="47"/>
  <c r="J7" i="47"/>
  <c r="J2" i="47"/>
  <c r="J9" i="47"/>
  <c r="J17" i="47"/>
  <c r="J18" i="47"/>
  <c r="J13" i="47"/>
  <c r="J10" i="47"/>
  <c r="J19" i="47"/>
  <c r="J20" i="47"/>
  <c r="J12" i="47"/>
  <c r="J33" i="47"/>
  <c r="J21" i="47"/>
  <c r="J22" i="47"/>
  <c r="J23" i="47"/>
  <c r="J11" i="47"/>
  <c r="J8" i="47"/>
  <c r="J24" i="47"/>
  <c r="K22" i="47"/>
  <c r="K8" i="47"/>
  <c r="K30" i="47"/>
  <c r="K12" i="47"/>
  <c r="K19" i="47"/>
  <c r="K5" i="47"/>
  <c r="K4" i="47"/>
  <c r="K33" i="47"/>
  <c r="K32" i="47"/>
  <c r="K18" i="47"/>
  <c r="K15" i="47"/>
  <c r="K21" i="47"/>
  <c r="K11" i="47"/>
  <c r="K17" i="47"/>
  <c r="K28" i="47"/>
  <c r="K31" i="47"/>
  <c r="K9" i="47"/>
  <c r="K7" i="47"/>
  <c r="K26" i="47"/>
  <c r="K16" i="47"/>
  <c r="K23" i="47"/>
  <c r="K24" i="47"/>
  <c r="K13" i="47"/>
  <c r="K10" i="47"/>
  <c r="K20" i="47"/>
  <c r="K29" i="47"/>
  <c r="K27" i="47"/>
  <c r="J25" i="47"/>
  <c r="K25" i="47"/>
  <c r="K2" i="47"/>
</calcChain>
</file>

<file path=xl/comments1.xml><?xml version="1.0" encoding="utf-8"?>
<comments xmlns="http://schemas.openxmlformats.org/spreadsheetml/2006/main">
  <authors>
    <author>AUXILIAR RRHH</author>
  </authors>
  <commentList>
    <comment ref="H1" authorId="0" shapeId="0">
      <text>
        <r>
          <rPr>
            <b/>
            <sz val="9"/>
            <color indexed="8"/>
            <rFont val="Tahoma"/>
            <family val="2"/>
          </rPr>
          <t>AUXILIAR RRHH: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VALOR HONORARIOS  SIN TENER EN CUENTA PROPORCIONALIDADES EN FECHAS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>AUXILIAR RRHH:</t>
        </r>
        <r>
          <rPr>
            <sz val="9"/>
            <color indexed="81"/>
            <rFont val="Tahoma"/>
            <family val="2"/>
          </rPr>
          <t xml:space="preserve">
CAMBIAR VALORES   DE CDP </t>
        </r>
      </text>
    </comment>
    <comment ref="H354" authorId="0" shapeId="0">
      <text>
        <r>
          <rPr>
            <b/>
            <sz val="9"/>
            <color indexed="81"/>
            <rFont val="Tahoma"/>
            <family val="2"/>
          </rPr>
          <t>AUXILIAR RRHH:</t>
        </r>
        <r>
          <rPr>
            <sz val="9"/>
            <color indexed="81"/>
            <rFont val="Tahoma"/>
            <family val="2"/>
          </rPr>
          <t xml:space="preserve">
SE MODIFICA VALOR   A PARTIR DE JUNIO 2020
</t>
        </r>
      </text>
    </comment>
    <comment ref="H414" authorId="0" shapeId="0">
      <text>
        <r>
          <rPr>
            <b/>
            <sz val="9"/>
            <color indexed="81"/>
            <rFont val="Tahoma"/>
            <family val="2"/>
          </rPr>
          <t>AUXILIAR RRHH:</t>
        </r>
        <r>
          <rPr>
            <sz val="9"/>
            <color indexed="81"/>
            <rFont val="Tahoma"/>
            <family val="2"/>
          </rPr>
          <t xml:space="preserve">
CAMBAIR VALORES DE  CDP Y RP </t>
        </r>
      </text>
    </comment>
    <comment ref="H469" authorId="0" shapeId="0">
      <text>
        <r>
          <rPr>
            <b/>
            <sz val="9"/>
            <color indexed="81"/>
            <rFont val="Tahoma"/>
            <family val="2"/>
          </rPr>
          <t>AUXILIAR RRHH:</t>
        </r>
        <r>
          <rPr>
            <sz val="9"/>
            <color indexed="81"/>
            <rFont val="Tahoma"/>
            <family val="2"/>
          </rPr>
          <t xml:space="preserve">
SE LE CANCELA EN JUNIO DE 2020 PROPORCIONAL </t>
        </r>
      </text>
    </comment>
  </commentList>
</comments>
</file>

<file path=xl/comments2.xml><?xml version="1.0" encoding="utf-8"?>
<comments xmlns="http://schemas.openxmlformats.org/spreadsheetml/2006/main">
  <authors>
    <author>AUXILIAR RRHH</author>
    <author>PRESTAMO1</author>
  </authors>
  <commentList>
    <comment ref="I1" authorId="0" shapeId="0">
      <text>
        <r>
          <rPr>
            <b/>
            <sz val="9"/>
            <color indexed="8"/>
            <rFont val="Tahoma"/>
            <family val="2"/>
          </rPr>
          <t>AUXILIAR RRHH: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VALOR HONORARIOS  SIN TENER EN CUENTA PROPORCIONALIDADES EN FECHAS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>PRESTAMO1:</t>
        </r>
        <r>
          <rPr>
            <sz val="9"/>
            <color indexed="81"/>
            <rFont val="Tahoma"/>
            <family val="2"/>
          </rPr>
          <t xml:space="preserve">
EMBARAZADA</t>
        </r>
      </text>
    </comment>
  </commentList>
</comments>
</file>

<file path=xl/comments3.xml><?xml version="1.0" encoding="utf-8"?>
<comments xmlns="http://schemas.openxmlformats.org/spreadsheetml/2006/main">
  <authors>
    <author>AUXILIAR RRHH</author>
  </authors>
  <commentList>
    <comment ref="I3" authorId="0" shapeId="0">
      <text>
        <r>
          <rPr>
            <b/>
            <sz val="9"/>
            <color indexed="8"/>
            <rFont val="Tahoma"/>
            <family val="2"/>
          </rPr>
          <t>AUXILIAR RRHH: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VALOR HONORARIOS  SIN TENER EN CUENTA PROPORCIONALIDADES EN FECHAS</t>
        </r>
      </text>
    </comment>
  </commentList>
</comments>
</file>

<file path=xl/sharedStrings.xml><?xml version="1.0" encoding="utf-8"?>
<sst xmlns="http://schemas.openxmlformats.org/spreadsheetml/2006/main" count="4639" uniqueCount="1772">
  <si>
    <t>CEDULA</t>
  </si>
  <si>
    <t>OBJETO DEL CONTRATO</t>
  </si>
  <si>
    <t>FECHA INICIO</t>
  </si>
  <si>
    <t>VALOR MENSUAL</t>
  </si>
  <si>
    <t>RUBRO</t>
  </si>
  <si>
    <t>CDP</t>
  </si>
  <si>
    <t>RP</t>
  </si>
  <si>
    <t>AUXILIAR DE ENFERMERIA URGENCIAS</t>
  </si>
  <si>
    <t>AUXILIAR DE FACTURACION URGENCIA</t>
  </si>
  <si>
    <t xml:space="preserve">MEDICO CONSULTA EXTERNA </t>
  </si>
  <si>
    <t>ORIENTADOR</t>
  </si>
  <si>
    <t xml:space="preserve">ENFERMERA JEFE URGENCIAS </t>
  </si>
  <si>
    <t xml:space="preserve">FISIOTERAPEUTA </t>
  </si>
  <si>
    <t>HIGIENISTA ORAL</t>
  </si>
  <si>
    <t>MARIA GUADALUPE MUÑOZ MORALES</t>
  </si>
  <si>
    <t>VALOR LETRAS total</t>
  </si>
  <si>
    <t>AUXILIAR DE ODONTOLOGIA</t>
  </si>
  <si>
    <t>CARLOS ANTONIO MATTOS MIRANDA</t>
  </si>
  <si>
    <t>FRANCISCO PEÑALOZA PEREZ</t>
  </si>
  <si>
    <t>JESUS MORENO DE ALBA</t>
  </si>
  <si>
    <t>JOSE ALFREDO JIMENEZ CASTRO</t>
  </si>
  <si>
    <t>RAFAEL MOLINA CASTILLO</t>
  </si>
  <si>
    <t>NICAULIS RODRIGUEZ GOMEZ</t>
  </si>
  <si>
    <t xml:space="preserve">AUXILIAR DE FARMACIA </t>
  </si>
  <si>
    <t>ELENA BAENA PEÑA</t>
  </si>
  <si>
    <t>MARIA FATIMA HERNANDEZ ORTIZ</t>
  </si>
  <si>
    <t>YAKELIN BOLAÑO MIRANDA</t>
  </si>
  <si>
    <t>ANGELICA CARCAMO ANAYA</t>
  </si>
  <si>
    <t>YONELIS MARGARITA VILLALVA LUQUE</t>
  </si>
  <si>
    <t>NOMBRES APELLIDOS CONTRATISTA</t>
  </si>
  <si>
    <t>MEDICO DE URGENCIA</t>
  </si>
  <si>
    <t>ODONTOLOGO</t>
  </si>
  <si>
    <t xml:space="preserve">ENFERMERA JEFE </t>
  </si>
  <si>
    <t>AGENTE CALL CENTER</t>
  </si>
  <si>
    <t>REFERENCIA Y CONTRAREFERENCIA</t>
  </si>
  <si>
    <t>TRABAJADORA SOCIAL</t>
  </si>
  <si>
    <t>AUXILIAR DE FACTURACION</t>
  </si>
  <si>
    <t xml:space="preserve">TRABAJADORA SOCIAL </t>
  </si>
  <si>
    <t>AUXILIAR DE ENFERMERIA</t>
  </si>
  <si>
    <t xml:space="preserve">VALOR TOTAL </t>
  </si>
  <si>
    <t xml:space="preserve">FECHA TERMINACION </t>
  </si>
  <si>
    <t xml:space="preserve">SUPERVISOR </t>
  </si>
  <si>
    <t>LIZETH PATRICIA BLANQUICETT FERRER</t>
  </si>
  <si>
    <t>MARTHA LAURA VIZCAINO PEREZ</t>
  </si>
  <si>
    <t>EDELMIRA DUQUE LAMADRID</t>
  </si>
  <si>
    <t>EDGARDO THORNE GLENN</t>
  </si>
  <si>
    <t>ALEX ENRIQUE VILLARREAL IBAÑEZ</t>
  </si>
  <si>
    <t>ALEXIS JAVIER SUAREZ CABALLERO</t>
  </si>
  <si>
    <t>ALONSO MATEO LLANES ARIZA</t>
  </si>
  <si>
    <t xml:space="preserve">DOLLYS YERAYS GOMEZ RODRIGUEZ </t>
  </si>
  <si>
    <t>DIANA LUZ ACOSTA DEMARES</t>
  </si>
  <si>
    <t>ANGELA JUDITH BARRIOS MEJIA</t>
  </si>
  <si>
    <t>LILIANA JUDITH MORENO GUTIERREZ</t>
  </si>
  <si>
    <t xml:space="preserve">JOCELIN PAOLA GOMEZ AGUIRRE </t>
  </si>
  <si>
    <t>SUBGERENTE CIENTIFICO</t>
  </si>
  <si>
    <t>NILSA ARIZA MARQUEZ</t>
  </si>
  <si>
    <t>CARGO</t>
  </si>
  <si>
    <t>NOMBRE Y APELLIDO</t>
  </si>
  <si>
    <t>BEATRIZ ISABEL SANMARTIN ESCORCIA</t>
  </si>
  <si>
    <t xml:space="preserve">ESMERALDA COTE BORNACELY </t>
  </si>
  <si>
    <t>HAROLD MANUEL CABARCAS GONZALEZ</t>
  </si>
  <si>
    <t>ISABEL OSORIO BARRIOS</t>
  </si>
  <si>
    <t>LEDIA DEL CARMEN MARTINEZ DE MOYA</t>
  </si>
  <si>
    <t>NESLIE OSORIO PARODIS</t>
  </si>
  <si>
    <t>OLGA BARRIOS BACCA</t>
  </si>
  <si>
    <t>ROSARIO DEL CARMEN CAMARGO GOMEZ</t>
  </si>
  <si>
    <t>XIOMARA RODRIGUEZ CANTILLO</t>
  </si>
  <si>
    <t>YEIGNE CONTRERAS BAYONA</t>
  </si>
  <si>
    <t>YOLANDA SOFIA MORALES BERMUDEZ</t>
  </si>
  <si>
    <t>YURANIS DEL CARMEN BLANQUICETT MORENO</t>
  </si>
  <si>
    <t>LIZLEIDYS OSORIO DOMINGUEZ</t>
  </si>
  <si>
    <t>BETTY PERTUZ</t>
  </si>
  <si>
    <t xml:space="preserve">PSICOLOGO </t>
  </si>
  <si>
    <t>DENNYS MARIELA ARZUZAR GALVIS</t>
  </si>
  <si>
    <t>COORDINADOR PYP</t>
  </si>
  <si>
    <t>MARTA CECILIA MARIN ZAPATA</t>
  </si>
  <si>
    <t>NUBIA ESTELA CANO GUILLEN</t>
  </si>
  <si>
    <t xml:space="preserve">CLAUDIA MARTINEZ RIVAS </t>
  </si>
  <si>
    <t>LUZ MARINA GARIZAO TAPIA</t>
  </si>
  <si>
    <t>GLORIA ZAPATA REZA</t>
  </si>
  <si>
    <t>DAIRO MANRIQUEZ MORALES BOVEA</t>
  </si>
  <si>
    <t>JUDITH ISABEL ARCON MEDINA</t>
  </si>
  <si>
    <t>LUIS ALFREDO CANTILLO CABALLERO</t>
  </si>
  <si>
    <t>CANDY ISABEL ROJAS SARMIENTO</t>
  </si>
  <si>
    <t>MARIA CONCEPCION ESPRIELLA BUELVAS</t>
  </si>
  <si>
    <t>CARMEN MARIA CORONADO ESCORCIA</t>
  </si>
  <si>
    <t>ROSA MARGARITA SEVILLA</t>
  </si>
  <si>
    <t xml:space="preserve">NUTRICIONISTA </t>
  </si>
  <si>
    <t>OLMAN JOSHUA BULA TORRES</t>
  </si>
  <si>
    <t xml:space="preserve">AREIDIS MEDINA SANJUAN </t>
  </si>
  <si>
    <t>NICOLL PATRICIA NIEBLES RIVERA</t>
  </si>
  <si>
    <t>MILDRED TATIANA GOENAGA ALVARADO</t>
  </si>
  <si>
    <t>ANGELA ROSA MORALES SANMARTIN</t>
  </si>
  <si>
    <t xml:space="preserve">MARY LUZ GUERRERO CERVANTES </t>
  </si>
  <si>
    <t xml:space="preserve">ANABELL VELASQUEZ FERNANDEZ </t>
  </si>
  <si>
    <t>ADRIANA PATRICIA MARQUEZ CANTILLO</t>
  </si>
  <si>
    <t>MILENA DONADO OCHOA</t>
  </si>
  <si>
    <t>SAYURIS OCAMPO GARCIA</t>
  </si>
  <si>
    <t xml:space="preserve">MANUEL ZULBARAN </t>
  </si>
  <si>
    <t>ADRIANA CRISTINA GARCIA CARRILLO</t>
  </si>
  <si>
    <t>FISIOTERAPEUTA</t>
  </si>
  <si>
    <t xml:space="preserve">ANDREA TATIANA SERRANO MOLINA </t>
  </si>
  <si>
    <t>SAILIS MARIA FRIA VEGA</t>
  </si>
  <si>
    <t>LUCELIS DE LA HOZ ESCORCIA</t>
  </si>
  <si>
    <t>JAIME ENRIQUE MARQUEZ VILLAFAÑE</t>
  </si>
  <si>
    <t>GENOVEVA MARIA LLANES JEREZ</t>
  </si>
  <si>
    <t>EDER DE JESUS SEGURA BRAVO</t>
  </si>
  <si>
    <t>MILDRIS PATRICIA QUIJANO VILORIA</t>
  </si>
  <si>
    <t xml:space="preserve">RUBRO PRESUPUESTAL </t>
  </si>
  <si>
    <t>PIC</t>
  </si>
  <si>
    <t xml:space="preserve">DORIS PADILLA MOLINA </t>
  </si>
  <si>
    <t>NINI JOHANA SOLANO MORENO</t>
  </si>
  <si>
    <t>COORD CENTRO DE SALUD</t>
  </si>
  <si>
    <t xml:space="preserve">BETTY PERTUZ </t>
  </si>
  <si>
    <t>DIANA MARTINEZ PACHECO</t>
  </si>
  <si>
    <t>LUIS GRANADOS GOMEZ</t>
  </si>
  <si>
    <t>CARLOS VISBAL JIMENEZ</t>
  </si>
  <si>
    <t>SANDRA SANMARTIN</t>
  </si>
  <si>
    <t>SERGIO BOVEA MARIN</t>
  </si>
  <si>
    <t>AIX PALACIO</t>
  </si>
  <si>
    <t>WILFRAN JIMENEZ DE LA PEÑA</t>
  </si>
  <si>
    <t>YARELIS GUERRA CORREA</t>
  </si>
  <si>
    <t>ILDA DEL PILAR PACHECO AGUIRRE</t>
  </si>
  <si>
    <t>ISOREIDA PEREZ PALMEIRA</t>
  </si>
  <si>
    <t>AUXILIAR ADMINISTRATIVO-PIC</t>
  </si>
  <si>
    <t>ENFERMERA JEFE -PIC</t>
  </si>
  <si>
    <t>ENFERMERA-JEFE TERRENO PAI</t>
  </si>
  <si>
    <t>NINOSKA CELESTE BARCELÓ OVIEDO</t>
  </si>
  <si>
    <t>IVAN RAMIRO MORENO MENDOZA</t>
  </si>
  <si>
    <t xml:space="preserve">STEPHANY LORRAINE NIEBLES ZULUAGA </t>
  </si>
  <si>
    <t>SUNILDA ESTHER SAURIT ESCORCIA</t>
  </si>
  <si>
    <t xml:space="preserve">YEIMIS PATRICIA GONZALEZ ARAGON </t>
  </si>
  <si>
    <t>ROGER RAFAEL RAMBAO NIEBLES</t>
  </si>
  <si>
    <t>LEDIS DEL SOCORRO BACA ORTIZ</t>
  </si>
  <si>
    <t xml:space="preserve">MARBELYS AHELL RANGEL MERCADO </t>
  </si>
  <si>
    <t>YUNERIZ PEREZ DE LA HOZ</t>
  </si>
  <si>
    <t>SANDY PATRICIA BRUJES GUERRERO</t>
  </si>
  <si>
    <t xml:space="preserve">JENNIFER PAULA FRUTO MALDONADO </t>
  </si>
  <si>
    <t>GISELL MILENA HERRERA ZUÑIGA</t>
  </si>
  <si>
    <t>AUGUSTO RAFAEL VALENCIA OCAMPO</t>
  </si>
  <si>
    <t>YEIMY JHOANA SALTARIN ACUÑA</t>
  </si>
  <si>
    <t>EDER JOSE CASTRO PINTO</t>
  </si>
  <si>
    <t xml:space="preserve">KETTY PILAR INSIGNARES MATOS </t>
  </si>
  <si>
    <t>HELEN YIRE MALDONADO MIRANDA</t>
  </si>
  <si>
    <t>ANDRES JOSE NAVARRO CARBONELL</t>
  </si>
  <si>
    <t>MARTHA MARMOL ARIAS</t>
  </si>
  <si>
    <t>TAIDETH ALEXANDRA BRACHO DAVILA</t>
  </si>
  <si>
    <t>TATIANA MARGARITA NIEBLES PADILLA</t>
  </si>
  <si>
    <t>GELMIS SARAY MARTINEZ DIPPE</t>
  </si>
  <si>
    <t>CARLOS AUGUSTO ANGULO BANDERA</t>
  </si>
  <si>
    <t>ISABEL AMÉRICA DE ALBA RODRIGUEZ</t>
  </si>
  <si>
    <t>ADRIANA BALLESTAS MARTINEZ</t>
  </si>
  <si>
    <t>ADRIANA OROZCO CANTILLO</t>
  </si>
  <si>
    <t xml:space="preserve">ADRIANA PAOLA GONZALEZ ROMERO </t>
  </si>
  <si>
    <t>ALBA SOLANO COCA</t>
  </si>
  <si>
    <t>ALBERTO NAVARRO MORALES</t>
  </si>
  <si>
    <t>ALCIRA CAMPO ALCOZER</t>
  </si>
  <si>
    <t xml:space="preserve">ALCIRA GOMEZ ARRIETA </t>
  </si>
  <si>
    <t>ALEXANDER MIGUEL SALAZAR CABALLERO</t>
  </si>
  <si>
    <t>ALEXANDRA ESTHER MOLINA PEREZ</t>
  </si>
  <si>
    <t xml:space="preserve">AUXILIAR DE ARCHIVO </t>
  </si>
  <si>
    <t>ALFREDO ANGULO JULIAO</t>
  </si>
  <si>
    <t>ALONSO JOSÉ RIQUETT DE LA HOZ</t>
  </si>
  <si>
    <t>ALVARO ARENAS GONZALEZ</t>
  </si>
  <si>
    <t>AMEFI PACHECO CERA</t>
  </si>
  <si>
    <t>AMINTA PARDO GUZMAN</t>
  </si>
  <si>
    <t xml:space="preserve">AUXILIAR DE ENFERMERIA CONSULTA EXTERNA </t>
  </si>
  <si>
    <t>AMY MOVILLA COMAS</t>
  </si>
  <si>
    <t xml:space="preserve">ENFERMERA JEFE CONSULTA EXTERNA </t>
  </si>
  <si>
    <t xml:space="preserve">ANA MILENA HERRERA ALVIS </t>
  </si>
  <si>
    <t>ANDREA CAROLINA HERRERA ORTEGA</t>
  </si>
  <si>
    <t xml:space="preserve">DIGITADOR PAI WEB </t>
  </si>
  <si>
    <t xml:space="preserve">ARGENEDITH YEPEZ ESCALANTE </t>
  </si>
  <si>
    <t>BEATRIZ ELENA GUTIERREZ AHUMADA</t>
  </si>
  <si>
    <t>BELKIS  BOSSIO ESCORCIA</t>
  </si>
  <si>
    <t xml:space="preserve">BETTY ROMERO RODRIGUEZ </t>
  </si>
  <si>
    <t>BORIS ARROYO ESCOBAR</t>
  </si>
  <si>
    <t xml:space="preserve">BRAYNERD ALVAREZ JIMENEZ </t>
  </si>
  <si>
    <t>MEDICO CONSULTA EXTERNA  Y CARDIOVASCULAR</t>
  </si>
  <si>
    <t>BRUNYS DEL CARMEN RAMIREZ MUÑOZ</t>
  </si>
  <si>
    <t>AUXILIAR DE ENFERMERIA PROMOTORA EN SALUD</t>
  </si>
  <si>
    <t>CARMEN PACHECO VARELA</t>
  </si>
  <si>
    <t>CARMEN ROBLES DE LASCARRO</t>
  </si>
  <si>
    <t xml:space="preserve">CASILDA LARA SOLANO </t>
  </si>
  <si>
    <t>CATTERINNE ESTEFANY ESTRADA CARDENAS</t>
  </si>
  <si>
    <t xml:space="preserve">CINDY MILENA VARELA ARIAS </t>
  </si>
  <si>
    <t>CLAUDIA AREVALO CERVANTES</t>
  </si>
  <si>
    <t>CLAUDIA CABARCAS ARROYO</t>
  </si>
  <si>
    <t xml:space="preserve">CLAUDIA VALENCIA AGUDELO </t>
  </si>
  <si>
    <t xml:space="preserve">AUXILIAR DE ENFERMERIA MATERNIDAD SEGURA </t>
  </si>
  <si>
    <t xml:space="preserve">CONSUELO MENDOZA CASTRO </t>
  </si>
  <si>
    <t>CRISTIAN DE JESUS BARRAZA VILLALBA</t>
  </si>
  <si>
    <t>CONDUCTOR DE AMBULANCIA</t>
  </si>
  <si>
    <t>DANILO ENRIQUE GRAVINI DE LA HOZ</t>
  </si>
  <si>
    <t>DANISA PAOLA BARRIOS DE ALBA</t>
  </si>
  <si>
    <t>NUTRICIONISTA</t>
  </si>
  <si>
    <t>DAYANA PAOLA OTALORA AMAYA</t>
  </si>
  <si>
    <t>DAYANA PAOLA TORRES SOLANO</t>
  </si>
  <si>
    <t>DESIRET PAOLA PINTO NARVAEZ</t>
  </si>
  <si>
    <t>DESIRETH ESTRADA FERNANDEZ</t>
  </si>
  <si>
    <t>DIANA SANDOVAL MANGA</t>
  </si>
  <si>
    <t>ENFERMERA JEFE PROGRAMAS ESPECIALES</t>
  </si>
  <si>
    <t>DILIANA GARCIA JIMENEZ</t>
  </si>
  <si>
    <t>DINA DEL CARMEN  CUELLO DONADO</t>
  </si>
  <si>
    <t>DIVINA LUZ NIETO ZAMBRANO</t>
  </si>
  <si>
    <t>DOLIS PEDROZO TORRES</t>
  </si>
  <si>
    <t>EDGAR CERVANTES MELGAREJO</t>
  </si>
  <si>
    <t>EDIE JAIR GIL</t>
  </si>
  <si>
    <t>TECNOLOGO EN RADIOLOGIA</t>
  </si>
  <si>
    <t>EDUARDO LUIS PAUTH HERNANDEZ</t>
  </si>
  <si>
    <t>EFRAIN CANTILLO GUERRERO</t>
  </si>
  <si>
    <t>EFRAIN DE LA HOZ ROCHEL</t>
  </si>
  <si>
    <t>EIBANIA MOLINA VENERA</t>
  </si>
  <si>
    <t>ELLA VIZCAINO SENIOR</t>
  </si>
  <si>
    <t>ELSY LIZETH CHARRIS CONTRERAS</t>
  </si>
  <si>
    <t>EMELY ESCORCIA MARTINEZ</t>
  </si>
  <si>
    <t>EMILIA ANTONIA BARCELO DE PARRA</t>
  </si>
  <si>
    <t xml:space="preserve">ENRIQUE PACHECO PACHECO </t>
  </si>
  <si>
    <t>ERNESTO JUNIOR ROJANO MEZA</t>
  </si>
  <si>
    <t>ESMIRIS MARIA JIMENEZ GOMEZ</t>
  </si>
  <si>
    <t>ESPERANZA OROZCO MORENO</t>
  </si>
  <si>
    <t>ESTHER CECILIA SOLANO BARROS</t>
  </si>
  <si>
    <t xml:space="preserve">EVA FLOREZ PARRA </t>
  </si>
  <si>
    <t xml:space="preserve">EVELIN CRISTINA ZULETA SANCHEZ </t>
  </si>
  <si>
    <t>FABIAN FERNANDO MERCADO</t>
  </si>
  <si>
    <t>FERMIN NAVARRO STEFANELL</t>
  </si>
  <si>
    <t xml:space="preserve">FLORINDA DE LA HOZ PACHECO </t>
  </si>
  <si>
    <t>GABRIEL ARIAS RAMIREZ</t>
  </si>
  <si>
    <t>QUIMICO FARMACEUTICO</t>
  </si>
  <si>
    <t>GENNY GUZMAN NAVARRO</t>
  </si>
  <si>
    <t>GIANINA ANDREA GRAVINI DE LA HOZ</t>
  </si>
  <si>
    <t>GISELLA CAMILA ACOSTA SEGURA</t>
  </si>
  <si>
    <t xml:space="preserve">AUXILIAR SERVICIOS AMIGABLES </t>
  </si>
  <si>
    <t>GLADYS CECILIA ESCALANTE FERRER</t>
  </si>
  <si>
    <t>GLADYS DIAZ MARIN</t>
  </si>
  <si>
    <t>GLADYS OTALVARO BOTERO</t>
  </si>
  <si>
    <t>GRACIELA BUSTOS RIVEROS</t>
  </si>
  <si>
    <t>HAIDE MEJIA PRADO</t>
  </si>
  <si>
    <t>HEIDY LUZ CARRILLO DIAZ</t>
  </si>
  <si>
    <t>HEIDY MARTINEZ GUTIERREZ</t>
  </si>
  <si>
    <t>IDALMIS NAVARRO ARROYO</t>
  </si>
  <si>
    <t>INGRID NAVARRO CARRILLO</t>
  </si>
  <si>
    <t>IVAN ANDRES DOMINGUEZ SAGBINI</t>
  </si>
  <si>
    <t>JAIRO ESCOBAR ROMERO</t>
  </si>
  <si>
    <t>JANETH DEL CARMEN GUZMAN CANTILLO</t>
  </si>
  <si>
    <t>JANETH JIMENEZ PEÑA</t>
  </si>
  <si>
    <t xml:space="preserve">JARID BERDUGO COBO </t>
  </si>
  <si>
    <t>JEAN DAVID MONTALVO ZULETA</t>
  </si>
  <si>
    <t>JENECIS BARRERA MIRANDA</t>
  </si>
  <si>
    <t>JESUS RECUERO LAMADRID</t>
  </si>
  <si>
    <t>JHOANA CATALINA SANDOVAL ESCORCIA</t>
  </si>
  <si>
    <t>JHONNATAN ALFONSO DE LA HOZ BARRIOS</t>
  </si>
  <si>
    <t>JONATHAN ACOSTA MORENO</t>
  </si>
  <si>
    <t>JORGE DE LA HOZ DE LA HOZ</t>
  </si>
  <si>
    <t>JOSE GUERRERO ORTIZ</t>
  </si>
  <si>
    <t>JOSE LUIS LEAL CORREA</t>
  </si>
  <si>
    <t>JOSEFINA CARO VITOLA</t>
  </si>
  <si>
    <t>JOSHIKY ESTHER AHUMADA PACHECO</t>
  </si>
  <si>
    <t>JUANA DIAZ CARABALLO</t>
  </si>
  <si>
    <t xml:space="preserve">JUDITH CHARRIS MACHADO </t>
  </si>
  <si>
    <t>JUDITH TORRES CASTILLO</t>
  </si>
  <si>
    <t>JULIA ESTELLA RIVERA TREJOS</t>
  </si>
  <si>
    <t>JULIETH ANDREA CAMACHO CHACON</t>
  </si>
  <si>
    <t>JULIO CESAR LOPEZ ROMERO</t>
  </si>
  <si>
    <t xml:space="preserve">KANYA MALLERLY BERNAL BECERRA </t>
  </si>
  <si>
    <t>KAREN DAYANA FONSECA MUÑOZ</t>
  </si>
  <si>
    <t>KAREN MARTINEZ BRANGO</t>
  </si>
  <si>
    <t>KARINE MILENA LEONES MARQUEZ</t>
  </si>
  <si>
    <t>KARLA MARIA SUAREZ MUÑOZ</t>
  </si>
  <si>
    <t>KATERINE RUA SUAREZ</t>
  </si>
  <si>
    <t xml:space="preserve">KATTY MACIAS PONTON </t>
  </si>
  <si>
    <t>KATYA LILIANA NORIEGA BARRIOS</t>
  </si>
  <si>
    <t>KELLYS JOHANA URUETA SUAREZ</t>
  </si>
  <si>
    <t>KERLY JHOVELIS PITRE MORENO</t>
  </si>
  <si>
    <t>LAURA ALANDETE CASTRO</t>
  </si>
  <si>
    <t>LAURA MELENDEZ SALAZAR</t>
  </si>
  <si>
    <t>LEIDY DIANA PAEZ OROZCO</t>
  </si>
  <si>
    <t>LEISYS MARIA CASTRO OLARTE</t>
  </si>
  <si>
    <t>LEODALIZ SALGADO GUERRERO</t>
  </si>
  <si>
    <t>LEOVALDO MENDOZA PAREJO</t>
  </si>
  <si>
    <t>LEYDILLY ROJANO GOMEZ</t>
  </si>
  <si>
    <t>LIBIA ELENA BELEÑO MENDOZA</t>
  </si>
  <si>
    <t xml:space="preserve">LIDYS ESTHER REALES CASTRO </t>
  </si>
  <si>
    <t>LILIAN ESTHER ANTEQUERA MANTILLA</t>
  </si>
  <si>
    <t xml:space="preserve">LILIANA OROZCO ROJAS </t>
  </si>
  <si>
    <t>LILIANA VARGAS MONTERO</t>
  </si>
  <si>
    <t>LINA MARGARITA TORO GARCIA</t>
  </si>
  <si>
    <t>MEDICO PROGRAMA CARDIOVASCULAR</t>
  </si>
  <si>
    <t>LIZ CATERINE ARROYO ROMERO</t>
  </si>
  <si>
    <t xml:space="preserve">LORAINE PASION ARDILA </t>
  </si>
  <si>
    <t>LORENZA BARRIOS ESTRADA</t>
  </si>
  <si>
    <t xml:space="preserve">LUCY CHING ANAYA </t>
  </si>
  <si>
    <t xml:space="preserve">LUIS EDUARDO NIEBLES SARMIENTO </t>
  </si>
  <si>
    <t>LUIS MIGUEL REYES LANCE</t>
  </si>
  <si>
    <t>LUIS VASQUEZ BALLESTAS</t>
  </si>
  <si>
    <t>LUZ HELENA MORALES MARTINEZ</t>
  </si>
  <si>
    <t xml:space="preserve">LUZ MARINA DONADO BARRIOS </t>
  </si>
  <si>
    <t>LUZ STELLA RUIZ SUAREZ</t>
  </si>
  <si>
    <t xml:space="preserve">MAGALY POLO ARNEDO </t>
  </si>
  <si>
    <t>MAGALYS ESPITIA RAMOS</t>
  </si>
  <si>
    <t>MAICOL JOSE MOLINA SOTO</t>
  </si>
  <si>
    <t>MAIDELIN CORCHO CAICEDO</t>
  </si>
  <si>
    <t>MANUEL GUSTAVO PABA GUETE</t>
  </si>
  <si>
    <t>MARCELA PATRICIA TORRES CARROLL</t>
  </si>
  <si>
    <t>MARGARITA PACHECO GUTIERREZ</t>
  </si>
  <si>
    <t>MARI ENITH PUELLO BELTRAN</t>
  </si>
  <si>
    <t>MARIA ALEJANDRA DE LA HOZ TOSCANO</t>
  </si>
  <si>
    <t>MARIA ALTAMAR OROZCO</t>
  </si>
  <si>
    <t>MARIA DE JESUS VELASQUEZ CAPERA</t>
  </si>
  <si>
    <t>MARIA DEL CARMEN GUERRERO OJEDA</t>
  </si>
  <si>
    <t>MARIA HERRERA CUADROS</t>
  </si>
  <si>
    <t>MARIA ISABEL ALVARADO LOBOS</t>
  </si>
  <si>
    <t>MARIA SEGURA MEJIA</t>
  </si>
  <si>
    <t>AUXILIAR FACTURACION URGENCIA</t>
  </si>
  <si>
    <t xml:space="preserve">MARIANO DE JESUS BARRIOS ELLES </t>
  </si>
  <si>
    <t>COORDINADOR CALL CENTER</t>
  </si>
  <si>
    <t>MARIBEL NIEBLES ESCORCIA</t>
  </si>
  <si>
    <t>MARILYN ESTHER PEREZ LIÑAN</t>
  </si>
  <si>
    <t>MARLA HERRERA MERIÑO</t>
  </si>
  <si>
    <t>MARLENE JUDITH GARIZABALO PERTUZ</t>
  </si>
  <si>
    <t>MARLON CAMILO JORDAN HERRERA</t>
  </si>
  <si>
    <t>MARTHA CECILIA PICO OROZCO</t>
  </si>
  <si>
    <t xml:space="preserve">AUXILIAR DE AUTORIZACIONES </t>
  </si>
  <si>
    <t>MARYI PEREZ CASSIANI</t>
  </si>
  <si>
    <t>MARYORIS POLO HERRERA</t>
  </si>
  <si>
    <t>MARYULIS PATRICIA CRUZ JIMENEZ</t>
  </si>
  <si>
    <t xml:space="preserve">MARYURIS ALTAHONA  MORENO </t>
  </si>
  <si>
    <t>MAYRA ALEJANDRA GARCIA CASTILLO</t>
  </si>
  <si>
    <t>MELBA MEZA PERDOMO</t>
  </si>
  <si>
    <t>MERJORIE CABEZA CASTILLO</t>
  </si>
  <si>
    <t>MERLY ISABEL BARRAZA TOLEDO</t>
  </si>
  <si>
    <t>MIGUEL ALVAREZ SALCEDO</t>
  </si>
  <si>
    <t>MILAGRO HERRERA MOJICA</t>
  </si>
  <si>
    <t xml:space="preserve">MILAGROS GUZMAN FERNANDEZ </t>
  </si>
  <si>
    <t>MILENA HERRERA BENAVIDES</t>
  </si>
  <si>
    <t>MILENA SILVA BARRAZA</t>
  </si>
  <si>
    <t>MILLER TEDYS MEDRANO CASTRO</t>
  </si>
  <si>
    <t>MIRIAM VILLAREAL DE ALBA</t>
  </si>
  <si>
    <t>MOIRA SANDOVAL PEDRAZA</t>
  </si>
  <si>
    <t xml:space="preserve">MONICA PEREZ RODRIGUEZ </t>
  </si>
  <si>
    <t>MONICA RAMIREZ CORREAL</t>
  </si>
  <si>
    <t>NADIA BOVEA NIETO</t>
  </si>
  <si>
    <t>NATALY DE LAS SALAS ORTEGA</t>
  </si>
  <si>
    <t>PSICOLOGA</t>
  </si>
  <si>
    <t>NELBY CORRALES HOYOS</t>
  </si>
  <si>
    <t>NELCY ALMARALES AYALA</t>
  </si>
  <si>
    <t>NELLY GALAN HEILBRON</t>
  </si>
  <si>
    <t>NELSON JULIO SANDOVAL GONZALEZ</t>
  </si>
  <si>
    <t>NIDIA ELENA ORTEGA CARO</t>
  </si>
  <si>
    <t>NIDIA VEGA CORREA</t>
  </si>
  <si>
    <t>NILSON ALMARALES GARIZABALO</t>
  </si>
  <si>
    <t>NINI JOHANNA QUIROZ SANTOS</t>
  </si>
  <si>
    <t>NOE ANIBAL PELAEZ GONZALEZ</t>
  </si>
  <si>
    <t xml:space="preserve">REGENTE DE FARMACIA </t>
  </si>
  <si>
    <t>NOHORA ISABEL POLO ORTIZ</t>
  </si>
  <si>
    <t>NORIS SOFIA BERTEL PEREZ</t>
  </si>
  <si>
    <t xml:space="preserve">OLAINER MONTERO CASTRO </t>
  </si>
  <si>
    <t>OLGA DE AVILA ARRIETA</t>
  </si>
  <si>
    <t>OLGA GARIZABALO PERTUZ</t>
  </si>
  <si>
    <t xml:space="preserve">OMAIRA PLATA VESGA </t>
  </si>
  <si>
    <t xml:space="preserve">OSIRIS MARIA SAMUDIO ESCOBAR </t>
  </si>
  <si>
    <t>PAOLA VALENCIA GUERRERO</t>
  </si>
  <si>
    <t>PAULA ANDREA PIMIENTA ANDRADES</t>
  </si>
  <si>
    <t>PEDRO RAFAEL PEREZ HERNANDEZ</t>
  </si>
  <si>
    <t>PEGGY ESTHER CARRILLO MUÑOZ</t>
  </si>
  <si>
    <t>RAFAEL ANTONIO RICO</t>
  </si>
  <si>
    <t xml:space="preserve">RAFAEL MOVILLA FLOREZ </t>
  </si>
  <si>
    <t xml:space="preserve">RAMIRO ANTONIO SALAS LARA </t>
  </si>
  <si>
    <t>RICARDO ISAAC OROZCO BARROS</t>
  </si>
  <si>
    <t xml:space="preserve">CONDUCTOR DE AMBULANCIA </t>
  </si>
  <si>
    <t>ROSA ESCOBAR FANDIÑO</t>
  </si>
  <si>
    <t>ROSIRIS MONTES REDONDO</t>
  </si>
  <si>
    <t>RUBY DEL CARMEN BOSSIO HERRERA</t>
  </si>
  <si>
    <t>SANDRA MARCELA OVIEDO ROCA</t>
  </si>
  <si>
    <t>SANDRA MARCELA PEREZ BERMEJO</t>
  </si>
  <si>
    <t>SASKIA STEFANIA SOTOMAYOR SOLANO</t>
  </si>
  <si>
    <t>SHIRLEY CONSUEGRA OLAYA</t>
  </si>
  <si>
    <t>SHIRLY ISABEL RECIO COLLANTE</t>
  </si>
  <si>
    <t xml:space="preserve">SHIRLY PAOLA GUZMAN GUZMAN </t>
  </si>
  <si>
    <t>SMELING ORTIZ CHARRIS</t>
  </si>
  <si>
    <t>SOLANGI PAOLA FONTALVO JIMENEZ</t>
  </si>
  <si>
    <t>SORAYA  MARIA BACA RODRIGUEZ</t>
  </si>
  <si>
    <t>STEFFANY BRIGGITTE ALVAREZ LLERENA</t>
  </si>
  <si>
    <t>TATIANA BARRIOSNUEVO CERA</t>
  </si>
  <si>
    <t>TATIANA PAEZ DE LA CRUZ</t>
  </si>
  <si>
    <t xml:space="preserve">TATIANA SUAREZ CABALLERO </t>
  </si>
  <si>
    <t>TEDDY VARGAS MONTERO</t>
  </si>
  <si>
    <t>VANESSA CASSIANI PEREZ</t>
  </si>
  <si>
    <t>VERONICA POLET TODARO PEDROZO</t>
  </si>
  <si>
    <t>VILMA ZUÑIGA GONZALEZ</t>
  </si>
  <si>
    <t>WENDY OFELIA BARRAZA PUA</t>
  </si>
  <si>
    <t>WILLIAM RAFAEL DAVIDSON URIETA</t>
  </si>
  <si>
    <t xml:space="preserve">XILENA PACHECO OSPINO </t>
  </si>
  <si>
    <t>XIMENA ESCORCIA CASTRO</t>
  </si>
  <si>
    <t>XIOMARA  BELLO ORTEGA</t>
  </si>
  <si>
    <t xml:space="preserve">XIOMARA ALEJANDRA MAURY PACHECO </t>
  </si>
  <si>
    <t xml:space="preserve">YAIR BARRAZA CERVANTES </t>
  </si>
  <si>
    <t>YAMILZA ESTHER MURGAS ORTIZ</t>
  </si>
  <si>
    <t>YANETH CARO VITOLA</t>
  </si>
  <si>
    <t>YANIRE CARLINA CASTRO ESCALANTE</t>
  </si>
  <si>
    <t>YEISON MISAEL DUARTE CALDERON</t>
  </si>
  <si>
    <t>YERLIS PAOLA FONTALVO LAMBRAÑO</t>
  </si>
  <si>
    <t xml:space="preserve">YESMITH ALEXI GARIZABALO RETAMOSO </t>
  </si>
  <si>
    <t>YIRA DEL CARMEN PEÑALOZA AREVALO</t>
  </si>
  <si>
    <t>YISEL BEATRIZ ARROYO SUAREZ</t>
  </si>
  <si>
    <t>YORLETH MALENA FLOREZ ABRIL</t>
  </si>
  <si>
    <t>YURAIMA GUTIERREZ HERNANDEZ</t>
  </si>
  <si>
    <t>YURANIS BONIFAS CAÑAS</t>
  </si>
  <si>
    <t>YURANIS SOTO OSORIO</t>
  </si>
  <si>
    <t xml:space="preserve">YURISABEL CERVANTES VESGA </t>
  </si>
  <si>
    <t xml:space="preserve">YURLEY FONTALVO RIVALDO </t>
  </si>
  <si>
    <t xml:space="preserve">ZULAI DONADO PARODIS </t>
  </si>
  <si>
    <t>BLEYDIS LORAINE PELAEZ LOBO</t>
  </si>
  <si>
    <t>LUPE MAURY SANTIAGO</t>
  </si>
  <si>
    <t>PSICOLOGA SIAU</t>
  </si>
  <si>
    <t xml:space="preserve">SERGIO ANDRES SALAS SALAS  </t>
  </si>
  <si>
    <t xml:space="preserve">AUXILIAR  ADMINISTRATIVO  DE FARMACIA </t>
  </si>
  <si>
    <t>ZULMA LEONOR MARTINEZ IGLESIAS</t>
  </si>
  <si>
    <t>LUIS CARLOS DE LEON BERNIER</t>
  </si>
  <si>
    <t>VICTOR MIRANDA</t>
  </si>
  <si>
    <t>LA CENTRAL</t>
  </si>
  <si>
    <t xml:space="preserve">ENFERMERA JEFE  CONSULTA EXTERNA </t>
  </si>
  <si>
    <t>KAREN JOHANA JIMENEZ RAMOS</t>
  </si>
  <si>
    <t xml:space="preserve">ETILVIA TERESA DONADO CABALLERO </t>
  </si>
  <si>
    <t xml:space="preserve">JESUS ALFREDO MALDONADO MEJIA </t>
  </si>
  <si>
    <t>AUXILIAR DE FACTURACIÓN  URGENCIA</t>
  </si>
  <si>
    <t>AUXILIAR FACTURACION CONSULTA EXTERNA</t>
  </si>
  <si>
    <t>GIOVANNA  ESTHER AFRICANO NAVARRO</t>
  </si>
  <si>
    <t>KAROLAY PAOLA GARCIA OSPINO</t>
  </si>
  <si>
    <t>YISELL PAOLA SANDOVAL BARRETO</t>
  </si>
  <si>
    <t>PATRICIA DEL CARMEN IBAÑEZ OSORIO</t>
  </si>
  <si>
    <t>DAILYS CAROLINA PEREZ GUETTE</t>
  </si>
  <si>
    <t>SUBGERENTE ADMINISTRATIVO</t>
  </si>
  <si>
    <t>ENFERMERA JEFE -SERVICIOS AMIGABLES</t>
  </si>
  <si>
    <t>LEIDY VANESSA BUSTILLO FORMARIS</t>
  </si>
  <si>
    <t>NESTOR CHARRIS MARIN</t>
  </si>
  <si>
    <t>ANETHS CECILIA ARGOTE TORRES</t>
  </si>
  <si>
    <t>LISBETH JOHANA VIVIC GARCIA</t>
  </si>
  <si>
    <t>RAFAEL  ALFONSO PALACIO BLANCO</t>
  </si>
  <si>
    <t>YESIKA ANGULO MADRID</t>
  </si>
  <si>
    <t xml:space="preserve">AUXILIAR DE FACTURACION CONSULTA EXTERNA </t>
  </si>
  <si>
    <t>NO</t>
  </si>
  <si>
    <t xml:space="preserve">OPS </t>
  </si>
  <si>
    <t>ops  #año</t>
  </si>
  <si>
    <t>REMUNERACION</t>
  </si>
  <si>
    <t>HONORARIOS</t>
  </si>
  <si>
    <t xml:space="preserve">SUPERVISION  DEL CONTRATO </t>
  </si>
  <si>
    <t xml:space="preserve">GUILLERMO DE JESUS MEDINA VASQUEZ </t>
  </si>
  <si>
    <t>MICHELLY SANDOVAL ACUÑA</t>
  </si>
  <si>
    <t>SIRLEY PAOLA PEREZ CARMONA</t>
  </si>
  <si>
    <t>JALICSSA ARRIETA ORTEGA</t>
  </si>
  <si>
    <t>LENIN ALVAREZ PINEDA</t>
  </si>
  <si>
    <t>REFERENTE DE SEGURIDAD DEL PACIENTE</t>
  </si>
  <si>
    <t xml:space="preserve">ARACELLY HERNANDEZ GARCIA </t>
  </si>
  <si>
    <t>GABRIEL JOSE MONTIEL CERVANTES</t>
  </si>
  <si>
    <t>SHEYLA DEL CARMEN ESTRADA ARIZA</t>
  </si>
  <si>
    <t xml:space="preserve">TECNICO DE SISTEMAS </t>
  </si>
  <si>
    <t>ZULLY ROMERO</t>
  </si>
  <si>
    <t>COORDINADOR TIC</t>
  </si>
  <si>
    <t xml:space="preserve">COORDINADORA TIC </t>
  </si>
  <si>
    <t xml:space="preserve">CESAR AUGUSTO MERIÑO ESCORCIA </t>
  </si>
  <si>
    <t>STEFANY RINCON TORRES</t>
  </si>
  <si>
    <t>ASISTENTE ADMINISTRATIVO- COORD EMERGENCIA COVIC 19</t>
  </si>
  <si>
    <t>ABOGADO EXTERNO</t>
  </si>
  <si>
    <t>GERENTE</t>
  </si>
  <si>
    <t>ORNELLA FIORENTINO</t>
  </si>
  <si>
    <t xml:space="preserve">JUAN  ESTEBAN SANCHEZ PAEZ </t>
  </si>
  <si>
    <t>LISTADO DE CONTRATACION  OPS  PERSONAL  ASISTENCIAL  EMERGENCIA COVIC 19- TERMINAL DE TRANSPORTE  Y  AEROPUERTO</t>
  </si>
  <si>
    <t>ALBERTO DE LA OSSA DE AVILA</t>
  </si>
  <si>
    <t>DIRECTOR FINANCIERO</t>
  </si>
  <si>
    <t xml:space="preserve">CARMEN MELINA BOLAÑO COTES </t>
  </si>
  <si>
    <t>CINDY MILENA SARMIENTO MERIÑO</t>
  </si>
  <si>
    <t>JEFE  TALENTO  HUMANO</t>
  </si>
  <si>
    <t>APOYO GESTION CONTROL INTERNO</t>
  </si>
  <si>
    <t>CRISTIAN JESUS RODRIGUEZ QUIROZ</t>
  </si>
  <si>
    <t>EGUIS ODILA ROLONG LAGUNA</t>
  </si>
  <si>
    <t>ERIKA ASCENCIO MARQUEZ</t>
  </si>
  <si>
    <t>JAIME ALBERTO ALVAREZ NORIEGA</t>
  </si>
  <si>
    <t>INGENIERO AMBIENTAL</t>
  </si>
  <si>
    <t>KAROLINE JUDITH MORENO VARELO</t>
  </si>
  <si>
    <t>LEINER DARIO MEDINA HERRERA</t>
  </si>
  <si>
    <t>CONTROL INTERNO</t>
  </si>
  <si>
    <t>MARLEY VASQUEZ VARGAS</t>
  </si>
  <si>
    <t>MARTHA KATERINE MEJIA FRUTO</t>
  </si>
  <si>
    <t>MELANI ISABEL PERTUZ HERRERA</t>
  </si>
  <si>
    <t>AUXILIAR ADMINISTRATIVO -  SUBGERENCIA ADMINISTRATIVA</t>
  </si>
  <si>
    <t>MILTON SOLARTE RODRIGUEZ</t>
  </si>
  <si>
    <t>TECNICO DE BASES DE DATOS</t>
  </si>
  <si>
    <t>NATALI ANDREA NIEBLES JURADO</t>
  </si>
  <si>
    <t>AUDITOR DE CALIDAD (JEFE DE UNIDAD)</t>
  </si>
  <si>
    <t>NAYIVI OSPINA ARROYAVE</t>
  </si>
  <si>
    <t>NILSON ORTEGA JIMENEZ</t>
  </si>
  <si>
    <t>OSCAR MAURICIO MARENCO ROMERO</t>
  </si>
  <si>
    <t xml:space="preserve">MENSAJERO </t>
  </si>
  <si>
    <t xml:space="preserve">RODOLFO ENRIQUE NARVAEZ  GUTIERREZ </t>
  </si>
  <si>
    <t>GENARO   GUTIERREZ DE PIÑERES</t>
  </si>
  <si>
    <t xml:space="preserve">ROSALBA CERPA MIRANDA </t>
  </si>
  <si>
    <t>AUXILIAR ADMINISTRATIVO -  SUBGERENCIA CIENTIFICA</t>
  </si>
  <si>
    <t>SAEN DAVID TAJAN NIEBLES</t>
  </si>
  <si>
    <t>YERLIS PAOLA GAMARRA BORJA</t>
  </si>
  <si>
    <t>ZOILA PATRICIA PABON HERNANDEZ</t>
  </si>
  <si>
    <t>ASISTENTE COORDINACIÓN MÉDICA</t>
  </si>
  <si>
    <t>ANAIS DE JESUS RODRIGUEZ DE  LAS AGUAS</t>
  </si>
  <si>
    <t>ERINSON RAFAEL GUZMAN DE  LA HOZ</t>
  </si>
  <si>
    <t>MELIZA MORALES PALLARES</t>
  </si>
  <si>
    <t>KERVY DIYAN JINETTE BARRIOS</t>
  </si>
  <si>
    <t>CARMEN ELISA LEONES CASTRO</t>
  </si>
  <si>
    <t xml:space="preserve">LEONARDO DE JESUS ARIZA NIEBLES          </t>
  </si>
  <si>
    <t>MARIELA NIEBLES FREILE</t>
  </si>
  <si>
    <t>JORGE RIVERA MEZA</t>
  </si>
  <si>
    <t>AUXILIAR RECURSOS FISICOS</t>
  </si>
  <si>
    <t>ALEJANDRO LIBARDO ALEMAN MARQUEZ</t>
  </si>
  <si>
    <t>ALFREDO ANTONIO RAMIREZ PEREIRA</t>
  </si>
  <si>
    <t>ANA GONZALEZ ZAMBRANO</t>
  </si>
  <si>
    <t>DORALIZ ECHEVERRI PEREZ</t>
  </si>
  <si>
    <t xml:space="preserve">ELIANA BEATRIZ ABRIL DE LA ROSA </t>
  </si>
  <si>
    <t>ELIEZER VEGA ARAGON</t>
  </si>
  <si>
    <t>GERALDINE ALEXANDRA MEDRANO IGLESIAS</t>
  </si>
  <si>
    <t>MARTHA MARÍA ARIZA FONTALVO</t>
  </si>
  <si>
    <t>MERCEDES SUSANA ESTARITA GUTIERREZ DE PIÑERES</t>
  </si>
  <si>
    <t>LEIDY DANIELA WILSON PEZZOTI</t>
  </si>
  <si>
    <t>NURYS GARCIA DELGADO</t>
  </si>
  <si>
    <t>IVOR ANDRES SANJUAN PEREZ</t>
  </si>
  <si>
    <t>CARLOS ALBERTO CARBONELL ALVAREZ</t>
  </si>
  <si>
    <t>MARIAM DEL CARMEN CANTILLO MONTERO</t>
  </si>
  <si>
    <t>MARYURIS JOANNA GALVAN NAVARRO</t>
  </si>
  <si>
    <t>TEMILDA MARIA PERTUZ PEREZ</t>
  </si>
  <si>
    <t xml:space="preserve">SILVANA BEATRIZ GONZALEZ MORENO </t>
  </si>
  <si>
    <t>JEFE DE  ALMACEN</t>
  </si>
  <si>
    <t>MAYRA ALEJANDRA ESCORCIA DE LA HOZ</t>
  </si>
  <si>
    <t xml:space="preserve">ESPECIALISTA TALENTO HUMANO </t>
  </si>
  <si>
    <t>JULIETH PAOLA FIGUEROA ZAMBRANO</t>
  </si>
  <si>
    <t xml:space="preserve">LEDIS MARIA MOLINA OQUENDO </t>
  </si>
  <si>
    <t>ALBA MARINA RODRIGUEZ YANCE</t>
  </si>
  <si>
    <t xml:space="preserve">LUCIBELL ALVAREZ NAVARRO </t>
  </si>
  <si>
    <t xml:space="preserve">AUXILIAR  RECURSOS FISICOS </t>
  </si>
  <si>
    <t>AUDITOR DE  PAMEC</t>
  </si>
  <si>
    <t xml:space="preserve"> AUXILIAR ADMINISTRATIVO VENTANILLA UNICA </t>
  </si>
  <si>
    <t>ESTARLEN LECHUGA</t>
  </si>
  <si>
    <t>ROCIO ISABEL FRIAS COLPAS</t>
  </si>
  <si>
    <t>KATHERINE GUERRERO SEPULVEDA</t>
  </si>
  <si>
    <t xml:space="preserve">FLOR MILENA GOICOCHEA OROZCO </t>
  </si>
  <si>
    <t>AUXILIAR  FACTURACION CENTRAL</t>
  </si>
  <si>
    <t>RONALD EMIL PADILLA ACUÑA</t>
  </si>
  <si>
    <t xml:space="preserve">MARTA LIGIA BARRANCO MEZA </t>
  </si>
  <si>
    <t xml:space="preserve">ASESORA SALUD PUBLICA EN LA SUBGERENCIA CIENTIFICA </t>
  </si>
  <si>
    <t xml:space="preserve">ASESORA SUBGERENCIA CIENTIFICA </t>
  </si>
  <si>
    <t xml:space="preserve">JOSE FRANCISCO INFANZON CASTRO </t>
  </si>
  <si>
    <t>LIDYS CASTILLO TOVAR</t>
  </si>
  <si>
    <t xml:space="preserve">PROFESIONAL OFICINA PAGADURIA  </t>
  </si>
  <si>
    <t xml:space="preserve">MARTIZA SARMIENTO  SANTOS </t>
  </si>
  <si>
    <t xml:space="preserve">LUZ ELENA MARRIAGA MONTERO </t>
  </si>
  <si>
    <t>PROFESIONAL ESTADISTICA</t>
  </si>
  <si>
    <t>AUXILIAR ADMINISTRATIVO - GESTION DOCUMENTAL TALENTO HUMANO</t>
  </si>
  <si>
    <t>JORGE OLMOS NAVARRO</t>
  </si>
  <si>
    <t>JEFE JURIDICA</t>
  </si>
  <si>
    <t>LUIS DE MOYA</t>
  </si>
  <si>
    <t>TESORERO</t>
  </si>
  <si>
    <t>MARTHA INES SALCEDO HUN</t>
  </si>
  <si>
    <t xml:space="preserve">JORGE MAURICIO MONTOYA OCHOA </t>
  </si>
  <si>
    <t>GESTION DOCUMENTAL TALENTO HUMANO</t>
  </si>
  <si>
    <t xml:space="preserve">CINDY PAOLA CERA MENDOZA </t>
  </si>
  <si>
    <t>NATALIA ALONSO CARVAJAL</t>
  </si>
  <si>
    <t>MILADIS MARINA MARTINEZ MEDINA</t>
  </si>
  <si>
    <t>INGENERIO MECANICO- RECURSOS FISICOS</t>
  </si>
  <si>
    <t xml:space="preserve">AUDITORA  ODONTOLOGIA </t>
  </si>
  <si>
    <t xml:space="preserve">ABOGADO </t>
  </si>
  <si>
    <t xml:space="preserve">PROFESIONAL PLANEACION </t>
  </si>
  <si>
    <t>ABOGADO  TALENTO HUMANO</t>
  </si>
  <si>
    <t xml:space="preserve">APOYO  GESTION  PIC </t>
  </si>
  <si>
    <t>AUXILIAR DE FACTURACION CENTRAL</t>
  </si>
  <si>
    <t>AUXILIAR ADMINISTRATIVO CONTABLE</t>
  </si>
  <si>
    <t>ENFERMERA JEFE- EMERGENCIA COVIC 19</t>
  </si>
  <si>
    <t>PROFESIONAL PRESUPUESTO</t>
  </si>
  <si>
    <t>LIDER  LABORATORIO</t>
  </si>
  <si>
    <t>LIDER SIAU</t>
  </si>
  <si>
    <t>AUXILIAR ADMINISTRATIVO TIC  Y SISTEMA DE INFORMACION</t>
  </si>
  <si>
    <t xml:space="preserve">PROFESIONAL  PRESUPUESTO </t>
  </si>
  <si>
    <t>PROFESIONAL TALENTO HUMANO</t>
  </si>
  <si>
    <t>PROFESIONAL CONTRATACION   Y  SISTEMAS DE INFORMACION TALENTO HUMANO</t>
  </si>
  <si>
    <t xml:space="preserve">ABOGADO  CONTRATACION </t>
  </si>
  <si>
    <t>LIDER ARCHIVO  CENTRAL</t>
  </si>
  <si>
    <t>BLADIMIR ALEXANDER  SARMIENTO QUIÑONES</t>
  </si>
  <si>
    <t>LEONEL DANIEL SILVA TAPIAS</t>
  </si>
  <si>
    <t>REVISOR FISCAL</t>
  </si>
  <si>
    <t xml:space="preserve">FELIX  ALFONSO ORTIZ GARCIA </t>
  </si>
  <si>
    <t>#OPS AÑO</t>
  </si>
  <si>
    <t>AGENTE PRIMARIA EN SALUD-APS</t>
  </si>
  <si>
    <t>AGENTE PRIMARIA EN SALUD-ZOONOSIS</t>
  </si>
  <si>
    <t>PROFESIONAL  SISTEMA DE GESTION Y SEGURIDAD EN EL TRABAJO</t>
  </si>
  <si>
    <t xml:space="preserve">RUBEN UCROS </t>
  </si>
  <si>
    <t xml:space="preserve">AUXILIAR FACTURACION </t>
  </si>
  <si>
    <t xml:space="preserve">LUIS ENRIQUE PEREA VASQUEZ </t>
  </si>
  <si>
    <t xml:space="preserve">AUDITORIA  MEDICA </t>
  </si>
  <si>
    <t>YENSY ANGELINA ESCALANTE FERRER</t>
  </si>
  <si>
    <t>VICTOR JOSE AGUILAR CRUZADO</t>
  </si>
  <si>
    <t>SUANY DEL CRISTO CADRAZCO  IMBETT</t>
  </si>
  <si>
    <t>JAIRO ISACC BARRIOS AVILA</t>
  </si>
  <si>
    <t>JEAN CARLOS PEÑA CERVANTES</t>
  </si>
  <si>
    <t>MAICOL LAURENS FABREGAS</t>
  </si>
  <si>
    <t>CARLOS MARIO HERAS CORCHO</t>
  </si>
  <si>
    <t>LUIS CARLOS MERCADO MARTINEZ</t>
  </si>
  <si>
    <t>EVARISTO RAFAEL BARRIOS DE LA ROSA</t>
  </si>
  <si>
    <t>NOHEMI ESPERANZA CASTRO LOPEZ</t>
  </si>
  <si>
    <t>HOLMAN ALEXANDER AVILA FERNANDEZ</t>
  </si>
  <si>
    <t>YARLEYDIS SMITH LIZARAZO MOLINA</t>
  </si>
  <si>
    <t>LAURY DEL CARMEN PACHECO SANCHEZ</t>
  </si>
  <si>
    <t>AUDITORA</t>
  </si>
  <si>
    <t>ANDREA ALEJANDRA CERVANTES CORNIN</t>
  </si>
  <si>
    <t>OSVALDO ANTONIO CUENTAS DE LAS SALAS</t>
  </si>
  <si>
    <t>MARIA FERNANDA DE LA HOZ DE MOYA</t>
  </si>
  <si>
    <t>ANABELL VELASQUEZ</t>
  </si>
  <si>
    <t>30 de Junio de 2020</t>
  </si>
  <si>
    <t>PSICOLOGO EN PROMOCION Y PREVENCION</t>
  </si>
  <si>
    <t>CLAUDIA ARENAS ALVAREZ</t>
  </si>
  <si>
    <t>NORELLYS PAOLA MACHACON PRIETO</t>
  </si>
  <si>
    <t>RESOLUCION 0273</t>
  </si>
  <si>
    <t>MEDICO  MATERNIDAD SEGURA Y URGENCIA</t>
  </si>
  <si>
    <t>APOYO  SISTEMA DE  GESTION</t>
  </si>
  <si>
    <t>JESICA FERNANDA DE CASTRO MANTILLA</t>
  </si>
  <si>
    <t xml:space="preserve">INGENIERA QUIMICA </t>
  </si>
  <si>
    <t>01 de Junio 2020</t>
  </si>
  <si>
    <t>AUDITORA SERVICIO DE SALUD</t>
  </si>
  <si>
    <t>JAVIER ENRIQUE BARANDICA</t>
  </si>
  <si>
    <t>TECNICO DE  ALMACEN</t>
  </si>
  <si>
    <t xml:space="preserve">CESAR OCTAVIO VARGAS DURAN </t>
  </si>
  <si>
    <t xml:space="preserve">MEDICO CONSULTA EXTERNA Y APOYO COORDINACION MEDICA </t>
  </si>
  <si>
    <t xml:space="preserve">ASESORA GESTION AMBIENTAL </t>
  </si>
  <si>
    <t>LUISA FERNANDA PANA CARABALLO</t>
  </si>
  <si>
    <t xml:space="preserve">IVETTE CECILIA SARMIENTO DONADO </t>
  </si>
  <si>
    <t>YEIMIS ESTHER DE LAS AGUAS ARIZA</t>
  </si>
  <si>
    <t>ZULMA ESTHER MEZA MERCADO</t>
  </si>
  <si>
    <t>KELLY DEL CARMEN PARDO RODRIGUEZ</t>
  </si>
  <si>
    <t>JHONNY ALVAREZ TORRENCILLA</t>
  </si>
  <si>
    <t xml:space="preserve">AUXILIAR FACTURACION CENTRAL </t>
  </si>
  <si>
    <t>NORIS MARIA GUTIERREZ ACOSTA</t>
  </si>
  <si>
    <t>AUXILIAR FACTURACION URGENCIAS</t>
  </si>
  <si>
    <t>DAYAN MARTINEZ PACHECO</t>
  </si>
  <si>
    <t xml:space="preserve">MARIANO JOSE UCROS ROMERO </t>
  </si>
  <si>
    <t>ARMANDO JOSE JINETE BARRIOS</t>
  </si>
  <si>
    <t>VILMAIRA JUDITH BOLANO VALENCIA</t>
  </si>
  <si>
    <t>LUIS FERNANDO CUELLAR CANTILLO</t>
  </si>
  <si>
    <t>ANGIE FERNANDA BELEÑO RIVERO</t>
  </si>
  <si>
    <t>ARLETH PATRICIA CARRILLO GARVIN</t>
  </si>
  <si>
    <t>MAGANY JUDITH JARAMILLO MOLINA</t>
  </si>
  <si>
    <t>INGENIERO DE SISTEMAS</t>
  </si>
  <si>
    <t>LEIDIS ESTHER MIRANDA MARCHENA</t>
  </si>
  <si>
    <t>PROFESIONAL CONTADURIA</t>
  </si>
  <si>
    <t>SERGIO BOVEA</t>
  </si>
  <si>
    <t>DAVID ALEJANDRO MIRANDA TORO</t>
  </si>
  <si>
    <t>ULDYS ESTHER PONZON PORTO</t>
  </si>
  <si>
    <t>LIDER SERVICIOS MEDICOS</t>
  </si>
  <si>
    <t>GIL ANTONIO BERDUGO NOVA</t>
  </si>
  <si>
    <t>ASESOR GERENCIA</t>
  </si>
  <si>
    <t>DAVID ENRIQUE AGRESOT DE LA CRUZ</t>
  </si>
  <si>
    <t xml:space="preserve">COORDINADORA PIC </t>
  </si>
  <si>
    <t xml:space="preserve">Coordinador PIC </t>
  </si>
  <si>
    <t>CESAR ARRIETA</t>
  </si>
  <si>
    <t>YULEIMY LISETH YANCE CAMARGO</t>
  </si>
  <si>
    <t>YISLEY ZARETH BADILLO SARMIENTO</t>
  </si>
  <si>
    <t>YESMITH ADRIANA VIZCAINO CARRILLO</t>
  </si>
  <si>
    <t>ASISTENTE ADMINISTRATIVO</t>
  </si>
  <si>
    <t>MARTHA MATILDE JIMENEZ ROMERO</t>
  </si>
  <si>
    <t xml:space="preserve">GINA LETICIA MARCOS FERNANDEZ </t>
  </si>
  <si>
    <t>AUXILIAR ADMINISTRATIVO  FACTURACIÒN</t>
  </si>
  <si>
    <t>AUXILIAR ADMINISTRATIVO  TALENTO HUMANO</t>
  </si>
  <si>
    <t>AUXILIAR ADMINISTRATIVO COORDINACION MEDICA</t>
  </si>
  <si>
    <t>AUXILIAR ADMINISTRATIVO  ESTADISTICA</t>
  </si>
  <si>
    <t xml:space="preserve">AUXILIAR ADMINISTRATIVO  RECEPCION </t>
  </si>
  <si>
    <t xml:space="preserve">AUXILIAR ADMINISTRATIVO  </t>
  </si>
  <si>
    <t>AUXILIAR ADMINISTRATIVO  RESOLUCIÓN 2463</t>
  </si>
  <si>
    <t>AUXILIAR ADMINISTRATIVO- CONTRATACION  BIENES Y SERVICIOS</t>
  </si>
  <si>
    <t xml:space="preserve">AUXILIAR ADMINISTRATIVO  ALMACEN </t>
  </si>
  <si>
    <t>LIDER PROCESOS FACTURACION CENTRAL</t>
  </si>
  <si>
    <t>PERSONAL  LIMPIEZA Y ASEO</t>
  </si>
  <si>
    <t>PERSONAL  LIMPIEZA Y ASEO URGENCIA</t>
  </si>
  <si>
    <t xml:space="preserve">PSICOLOGA TALENTO HUMANO </t>
  </si>
  <si>
    <t>HIGIENISTA ORAL SERVICIOS AMIGABLES</t>
  </si>
  <si>
    <t>AUDITOR DE SISTEMAS Y RESOLUCION 4505</t>
  </si>
  <si>
    <t xml:space="preserve">MEDICO DE RUTA INTEGRAL MATERNO PERINATAL </t>
  </si>
  <si>
    <t>MEDICO GINECOLOGO DE RUTA INTEGRAL MATERNO PERINATAL</t>
  </si>
  <si>
    <t>MEDICO DE PROMOCIÓN Y MANTENIMIENTO DE LA SALUD</t>
  </si>
  <si>
    <t>ENFERMERA JEFE DE PROMOCIÓN Y MANTENIMIENTO DE LA SALUD</t>
  </si>
  <si>
    <t>ENFERMERA JEFE DE PROMOCIÓN Y MANTENIMIENTO DE LA SALUD- EMERGENCIA COVIC 19</t>
  </si>
  <si>
    <t>ENFERMERA JEFE DE RUTA INTEGRAL MATERNO PERINATAL</t>
  </si>
  <si>
    <t xml:space="preserve"> COORDINADORA PAI </t>
  </si>
  <si>
    <t>VACUNADOR(A)</t>
  </si>
  <si>
    <t>COORDINADORA PAI</t>
  </si>
  <si>
    <t>ALCIRA DEL SOCORRO GOMEZ ARRIETA</t>
  </si>
  <si>
    <t>VACUNADOR(A) CUARTO FRIO</t>
  </si>
  <si>
    <t>MEDICO- EMERGENCIA COVIC  19</t>
  </si>
  <si>
    <t>ASESOR DE PLANEACION ESTRATÉGICA  Y SISTEMAS DE  GESTIÓN CALIDAD /AMBIENTE/SST </t>
  </si>
  <si>
    <t xml:space="preserve">ASESOR FINANCIERO </t>
  </si>
  <si>
    <t>VACUNADORA  PAI WEB</t>
  </si>
  <si>
    <t xml:space="preserve">VACUNADORA PAI WEB </t>
  </si>
  <si>
    <t>ENFERMERA JEFE - LIDER APS -PIC</t>
  </si>
  <si>
    <t xml:space="preserve">LIDER DE ZOONOSIS </t>
  </si>
  <si>
    <t xml:space="preserve">ENFERMERA  JEFE  VACUNACION </t>
  </si>
  <si>
    <t xml:space="preserve">AUXILIAR DE  ENFERMERIA - VACUNACION </t>
  </si>
  <si>
    <t xml:space="preserve">JUAN EMILIO SANDOVAL BOLIVAR </t>
  </si>
  <si>
    <t>ESPECIALISTA  ESTADISTICA</t>
  </si>
  <si>
    <t xml:space="preserve">JUAN  CARLOS  BARROS CARO </t>
  </si>
  <si>
    <t xml:space="preserve">THALIA ANGELICA ARMENTA AMAYA </t>
  </si>
  <si>
    <t xml:space="preserve">JAILINE  SOLANO MERCADO </t>
  </si>
  <si>
    <t>OSCAR HUMBERTO  GERALDINO CAPDEVILLA</t>
  </si>
  <si>
    <t xml:space="preserve">HUGO CHARRIS PEREZ </t>
  </si>
  <si>
    <t>YURANIS BONIFAS</t>
  </si>
  <si>
    <t>FECHA SECOK</t>
  </si>
  <si>
    <t xml:space="preserve">LINK SECOP </t>
  </si>
  <si>
    <t>2020 -PIC</t>
  </si>
  <si>
    <t>ABOGADO</t>
  </si>
  <si>
    <t xml:space="preserve">YARIMA CHARRIS BOLAÑO </t>
  </si>
  <si>
    <t>AUDITOR</t>
  </si>
  <si>
    <t xml:space="preserve">APOYO  COORDINACION  ODONTOLOGIA </t>
  </si>
  <si>
    <t xml:space="preserve">GUSTAVO SEGUNDO FLORIDO HATUN </t>
  </si>
  <si>
    <t xml:space="preserve">   30 de Junio de 2020</t>
  </si>
  <si>
    <t>COORDINADOR URGENCIAS</t>
  </si>
  <si>
    <t>GREGORIO  RUIZ  PACHECO</t>
  </si>
  <si>
    <t xml:space="preserve">ABOGADO  EXTERNO  TALENTO  HUMANO </t>
  </si>
  <si>
    <t>COORDINAODRA PAI</t>
  </si>
  <si>
    <t>JEFE DE  ESTADISTICA</t>
  </si>
  <si>
    <t>JEFE DE ESTADISTICA</t>
  </si>
  <si>
    <t xml:space="preserve">FABIAN  COLPAS OROZCO </t>
  </si>
  <si>
    <t xml:space="preserve">INGENIERO DE REDES Y HARDWARE </t>
  </si>
  <si>
    <t>AUXILIAR DE ENFERMERIA DE RUTA INTEGRAL MATERNO PERINATAL</t>
  </si>
  <si>
    <t>AUXILIAR DE ENFERMERIA DE PROMOCIÓN Y MANTENIMIENTO DE LA SALUD</t>
  </si>
  <si>
    <t>ASISTENTE ADMINISTRATIVO DE ODONTOLOGIA, PROMOCION Y PREVENCION.</t>
  </si>
  <si>
    <t>AUXILIAR ADMINISTRATIVO DE SISTEMAS DE INFORMACION EN PROMOCION Y PREVENCION</t>
  </si>
  <si>
    <t xml:space="preserve">COORDINADOR PAIWEB </t>
  </si>
  <si>
    <t>COORDINADORA PAIWEB</t>
  </si>
  <si>
    <t>2196-2020</t>
  </si>
  <si>
    <t>2197-2020</t>
  </si>
  <si>
    <t>2198-2020</t>
  </si>
  <si>
    <t>2199-2020</t>
  </si>
  <si>
    <t>2200-2020</t>
  </si>
  <si>
    <t>2201-2020</t>
  </si>
  <si>
    <t>2202-2020</t>
  </si>
  <si>
    <t>2203-2020</t>
  </si>
  <si>
    <t>2204-2020</t>
  </si>
  <si>
    <t>2205-2020</t>
  </si>
  <si>
    <t>2206-2020</t>
  </si>
  <si>
    <t>2207-2020</t>
  </si>
  <si>
    <t>2208-2020</t>
  </si>
  <si>
    <t>2209-2020</t>
  </si>
  <si>
    <t>2210-2020</t>
  </si>
  <si>
    <t>2211-2020</t>
  </si>
  <si>
    <t>2212-2020</t>
  </si>
  <si>
    <t>2213-2020</t>
  </si>
  <si>
    <t>2214-2020</t>
  </si>
  <si>
    <t>2215-2020</t>
  </si>
  <si>
    <t>2216-2020</t>
  </si>
  <si>
    <t>2217-2020</t>
  </si>
  <si>
    <t>2218-2020</t>
  </si>
  <si>
    <t>2219-2020</t>
  </si>
  <si>
    <t>2220-2020</t>
  </si>
  <si>
    <t>2221-2020</t>
  </si>
  <si>
    <t>2222-2020</t>
  </si>
  <si>
    <t>2223-2020</t>
  </si>
  <si>
    <t>2224-2020</t>
  </si>
  <si>
    <t>2225-2020</t>
  </si>
  <si>
    <t>2226-2020</t>
  </si>
  <si>
    <t>2227-2020</t>
  </si>
  <si>
    <t>2228-2020</t>
  </si>
  <si>
    <t>2229-2020</t>
  </si>
  <si>
    <t>2230-2020</t>
  </si>
  <si>
    <t>2231-2020</t>
  </si>
  <si>
    <t>2232-2020</t>
  </si>
  <si>
    <t>2233-2020</t>
  </si>
  <si>
    <t>2234-2020</t>
  </si>
  <si>
    <t>2235-2020</t>
  </si>
  <si>
    <t>2236-2020</t>
  </si>
  <si>
    <t>2237-2020</t>
  </si>
  <si>
    <t>2238-2020</t>
  </si>
  <si>
    <t>2239-2020</t>
  </si>
  <si>
    <t>2240-2020</t>
  </si>
  <si>
    <t>2241-2020</t>
  </si>
  <si>
    <t>2242-2020</t>
  </si>
  <si>
    <t>2243-2020</t>
  </si>
  <si>
    <t>2244-2020</t>
  </si>
  <si>
    <t>2245-2020</t>
  </si>
  <si>
    <t>2246-2020</t>
  </si>
  <si>
    <t>2247-2020</t>
  </si>
  <si>
    <t>2248-2020</t>
  </si>
  <si>
    <t>2249-2020</t>
  </si>
  <si>
    <t>2250-2020</t>
  </si>
  <si>
    <t>2251-2020</t>
  </si>
  <si>
    <t>2252-2020</t>
  </si>
  <si>
    <t>2253-2020</t>
  </si>
  <si>
    <t>2254-2020</t>
  </si>
  <si>
    <t>2255-2020</t>
  </si>
  <si>
    <t>2256-2020</t>
  </si>
  <si>
    <t>2257-2020</t>
  </si>
  <si>
    <t>2258-2020</t>
  </si>
  <si>
    <t>2259-2020</t>
  </si>
  <si>
    <t>2260-2020</t>
  </si>
  <si>
    <t>2261-2020</t>
  </si>
  <si>
    <t>2262-2020</t>
  </si>
  <si>
    <t>2263-2020</t>
  </si>
  <si>
    <t>2264-2020</t>
  </si>
  <si>
    <t>2265-2020</t>
  </si>
  <si>
    <t>2266-2020</t>
  </si>
  <si>
    <t>2267-2020</t>
  </si>
  <si>
    <t>2268-2020</t>
  </si>
  <si>
    <t>2269-2020</t>
  </si>
  <si>
    <t>2270-2020</t>
  </si>
  <si>
    <t>2271-2020</t>
  </si>
  <si>
    <t>2272-2020</t>
  </si>
  <si>
    <t>2273-2020</t>
  </si>
  <si>
    <t>2274-2020</t>
  </si>
  <si>
    <t>2275-2020</t>
  </si>
  <si>
    <t>2276-2020</t>
  </si>
  <si>
    <t>2277-2020</t>
  </si>
  <si>
    <t>2278-2020</t>
  </si>
  <si>
    <t>2279-2020</t>
  </si>
  <si>
    <t>2280-2020</t>
  </si>
  <si>
    <t>2281-2020</t>
  </si>
  <si>
    <t>2282-2020</t>
  </si>
  <si>
    <t>2283-2020</t>
  </si>
  <si>
    <t>2284-2020</t>
  </si>
  <si>
    <t>2285-2020</t>
  </si>
  <si>
    <t>2286-2020</t>
  </si>
  <si>
    <t>2287-2020</t>
  </si>
  <si>
    <t>2288-2020</t>
  </si>
  <si>
    <t>2289-2020</t>
  </si>
  <si>
    <t>2290-2020</t>
  </si>
  <si>
    <t>2291-2020</t>
  </si>
  <si>
    <t>2292-2020</t>
  </si>
  <si>
    <t>2293-2020</t>
  </si>
  <si>
    <t>2294-2020</t>
  </si>
  <si>
    <t>2295-2020</t>
  </si>
  <si>
    <t>2296-2020</t>
  </si>
  <si>
    <t>2297-2020</t>
  </si>
  <si>
    <t>2298-2020</t>
  </si>
  <si>
    <t>2299-2020</t>
  </si>
  <si>
    <t>2300-2020</t>
  </si>
  <si>
    <t>2301-2020</t>
  </si>
  <si>
    <t>2302-2020</t>
  </si>
  <si>
    <t>2303-2020</t>
  </si>
  <si>
    <t>2304-2020</t>
  </si>
  <si>
    <t>2305-2020</t>
  </si>
  <si>
    <t>2306-2020</t>
  </si>
  <si>
    <t>2307-2020</t>
  </si>
  <si>
    <t>2308-2020</t>
  </si>
  <si>
    <t>2309-2020</t>
  </si>
  <si>
    <t>2310-2020</t>
  </si>
  <si>
    <t>2311-2020</t>
  </si>
  <si>
    <t>2312-2020</t>
  </si>
  <si>
    <t>2313-2020</t>
  </si>
  <si>
    <t>2314-2020</t>
  </si>
  <si>
    <t>2315-2020</t>
  </si>
  <si>
    <t>2316-2020</t>
  </si>
  <si>
    <t>2317-2020</t>
  </si>
  <si>
    <t>2318-2020</t>
  </si>
  <si>
    <t>2319-2020</t>
  </si>
  <si>
    <t>2320-2020</t>
  </si>
  <si>
    <t>2321-2020</t>
  </si>
  <si>
    <t>2322-2020</t>
  </si>
  <si>
    <t>2323-2020</t>
  </si>
  <si>
    <t>2324-2020</t>
  </si>
  <si>
    <t>2325-2020</t>
  </si>
  <si>
    <t>2326-2020</t>
  </si>
  <si>
    <t>2327-2020</t>
  </si>
  <si>
    <t>2328-2020</t>
  </si>
  <si>
    <t>2329-2020</t>
  </si>
  <si>
    <t>2330-2020</t>
  </si>
  <si>
    <t>2331-2020</t>
  </si>
  <si>
    <t>2332-2020</t>
  </si>
  <si>
    <t>2333-2020</t>
  </si>
  <si>
    <t>2334-2020</t>
  </si>
  <si>
    <t>2335-2020</t>
  </si>
  <si>
    <t>2336-2020</t>
  </si>
  <si>
    <t>2337-2020</t>
  </si>
  <si>
    <t>2338-2020</t>
  </si>
  <si>
    <t>2339-2020</t>
  </si>
  <si>
    <t>2340-2020</t>
  </si>
  <si>
    <t>2341-2020</t>
  </si>
  <si>
    <t>2342-2020</t>
  </si>
  <si>
    <t>2343-2020</t>
  </si>
  <si>
    <t>2344-2020</t>
  </si>
  <si>
    <t>2345-2020</t>
  </si>
  <si>
    <t>2346-2020</t>
  </si>
  <si>
    <t>2347-2020</t>
  </si>
  <si>
    <t>2348-2020</t>
  </si>
  <si>
    <t>2349-2020</t>
  </si>
  <si>
    <t>2350-2020</t>
  </si>
  <si>
    <t>2351-2020</t>
  </si>
  <si>
    <t>2352-2020</t>
  </si>
  <si>
    <t>2353-2020</t>
  </si>
  <si>
    <t>2354-2020</t>
  </si>
  <si>
    <t>2355-2020</t>
  </si>
  <si>
    <t>2356-2020</t>
  </si>
  <si>
    <t>2357-2020</t>
  </si>
  <si>
    <t>2358-2020</t>
  </si>
  <si>
    <t>2359-2020</t>
  </si>
  <si>
    <t>2360-2020</t>
  </si>
  <si>
    <t>2361-2020</t>
  </si>
  <si>
    <t>2362-2020</t>
  </si>
  <si>
    <t>2363-2020</t>
  </si>
  <si>
    <t>2364-2020</t>
  </si>
  <si>
    <t>2365-2020</t>
  </si>
  <si>
    <t>2366-2020</t>
  </si>
  <si>
    <t>2367-2020</t>
  </si>
  <si>
    <t>2368-2020</t>
  </si>
  <si>
    <t>2369-2020</t>
  </si>
  <si>
    <t>2370-2020</t>
  </si>
  <si>
    <t>2371-2020</t>
  </si>
  <si>
    <t>2372-2020</t>
  </si>
  <si>
    <t>2373-2020</t>
  </si>
  <si>
    <t>2374-2020</t>
  </si>
  <si>
    <t>2375-2020</t>
  </si>
  <si>
    <t>2376-2020</t>
  </si>
  <si>
    <t>2377-2020</t>
  </si>
  <si>
    <t>2378-2020</t>
  </si>
  <si>
    <t>2379-2020</t>
  </si>
  <si>
    <t>2380-2020</t>
  </si>
  <si>
    <t>2381-2020</t>
  </si>
  <si>
    <t>2382-2020</t>
  </si>
  <si>
    <t>2383-2020</t>
  </si>
  <si>
    <t>2384-2020</t>
  </si>
  <si>
    <t>2385-2020</t>
  </si>
  <si>
    <t>2386-2020</t>
  </si>
  <si>
    <t>2387-2020</t>
  </si>
  <si>
    <t>2388-2020</t>
  </si>
  <si>
    <t>2389-2020</t>
  </si>
  <si>
    <t>2390-2020</t>
  </si>
  <si>
    <t>2391-2020</t>
  </si>
  <si>
    <t>2392-2020</t>
  </si>
  <si>
    <t>2393-2020</t>
  </si>
  <si>
    <t>2394-2020</t>
  </si>
  <si>
    <t>2395-2020</t>
  </si>
  <si>
    <t>2396-2020</t>
  </si>
  <si>
    <t>2397-2020</t>
  </si>
  <si>
    <t>2398-2020</t>
  </si>
  <si>
    <t>2399-2020</t>
  </si>
  <si>
    <t>2400-2020</t>
  </si>
  <si>
    <t>2401-2020</t>
  </si>
  <si>
    <t>2402-2020</t>
  </si>
  <si>
    <t>2403-2020</t>
  </si>
  <si>
    <t>2404-2020</t>
  </si>
  <si>
    <t>2405-2020</t>
  </si>
  <si>
    <t>2406-2020</t>
  </si>
  <si>
    <t>2407-2020</t>
  </si>
  <si>
    <t>2408-2020</t>
  </si>
  <si>
    <t>2409-2020</t>
  </si>
  <si>
    <t>2410-2020</t>
  </si>
  <si>
    <t>2411-2020</t>
  </si>
  <si>
    <t>2412-2020</t>
  </si>
  <si>
    <t>2413-2020</t>
  </si>
  <si>
    <t>2414-2020</t>
  </si>
  <si>
    <t>2415-2020</t>
  </si>
  <si>
    <t>2416-2020</t>
  </si>
  <si>
    <t>2417-2020</t>
  </si>
  <si>
    <t>2418-2020</t>
  </si>
  <si>
    <t>2419-2020</t>
  </si>
  <si>
    <t>2420-2020</t>
  </si>
  <si>
    <t>2421-2020</t>
  </si>
  <si>
    <t>2422-2020</t>
  </si>
  <si>
    <t>2423-2020</t>
  </si>
  <si>
    <t>2424-2020</t>
  </si>
  <si>
    <t>2425-2020</t>
  </si>
  <si>
    <t>2426-2020</t>
  </si>
  <si>
    <t>2427-2020</t>
  </si>
  <si>
    <t>2428-2020</t>
  </si>
  <si>
    <t>2429-2020</t>
  </si>
  <si>
    <t>2430-2020</t>
  </si>
  <si>
    <t>2431-2020</t>
  </si>
  <si>
    <t>2432-2020</t>
  </si>
  <si>
    <t>2436-2020</t>
  </si>
  <si>
    <t>2437-2020</t>
  </si>
  <si>
    <t>2438-2020</t>
  </si>
  <si>
    <t>2439-2020</t>
  </si>
  <si>
    <t>2440-2020</t>
  </si>
  <si>
    <t>2441-2020</t>
  </si>
  <si>
    <t>2442-2020</t>
  </si>
  <si>
    <t>2443-2020</t>
  </si>
  <si>
    <t>2444-2020</t>
  </si>
  <si>
    <t>2445-2020</t>
  </si>
  <si>
    <t>2446-2020</t>
  </si>
  <si>
    <t>2447-2020</t>
  </si>
  <si>
    <t>2448-2020</t>
  </si>
  <si>
    <t>2449-2020</t>
  </si>
  <si>
    <t>2450-2020</t>
  </si>
  <si>
    <t>2451-2020</t>
  </si>
  <si>
    <t>2452-2020</t>
  </si>
  <si>
    <t>2453-2020</t>
  </si>
  <si>
    <t>2454-2020</t>
  </si>
  <si>
    <t>2455-2020</t>
  </si>
  <si>
    <t>2456-2020</t>
  </si>
  <si>
    <t>2457-2020</t>
  </si>
  <si>
    <t>2458-2020</t>
  </si>
  <si>
    <t>2459-2020</t>
  </si>
  <si>
    <t>2460-2020</t>
  </si>
  <si>
    <t>2461-2020</t>
  </si>
  <si>
    <t>2462-2020</t>
  </si>
  <si>
    <t>2463-2020</t>
  </si>
  <si>
    <t>2464-2020</t>
  </si>
  <si>
    <t>2465-2020</t>
  </si>
  <si>
    <t>2466-2020</t>
  </si>
  <si>
    <t>2467-2020</t>
  </si>
  <si>
    <t>2468-2020</t>
  </si>
  <si>
    <t>2469-2020</t>
  </si>
  <si>
    <t>2470-2020</t>
  </si>
  <si>
    <t>2471-2020</t>
  </si>
  <si>
    <t>2472-2020</t>
  </si>
  <si>
    <t>2473-2020</t>
  </si>
  <si>
    <t>2474-2020</t>
  </si>
  <si>
    <t>2475-2020</t>
  </si>
  <si>
    <t>2476-2020</t>
  </si>
  <si>
    <t>2477-2020</t>
  </si>
  <si>
    <t>2478-2020</t>
  </si>
  <si>
    <t>2479-2020</t>
  </si>
  <si>
    <t>2480-2020</t>
  </si>
  <si>
    <t>2481-2020</t>
  </si>
  <si>
    <t>2482-2020</t>
  </si>
  <si>
    <t>2483-2020</t>
  </si>
  <si>
    <t>2484-2020</t>
  </si>
  <si>
    <t>2485-2020</t>
  </si>
  <si>
    <t>2486-2020</t>
  </si>
  <si>
    <t>2487-2020</t>
  </si>
  <si>
    <t>2488-2020</t>
  </si>
  <si>
    <t>2490-2020</t>
  </si>
  <si>
    <t>2491-2020</t>
  </si>
  <si>
    <t>2492-2020</t>
  </si>
  <si>
    <t>2494-2020</t>
  </si>
  <si>
    <t>2495-2020</t>
  </si>
  <si>
    <t>2496-2020</t>
  </si>
  <si>
    <t>2497-2020</t>
  </si>
  <si>
    <t>2498-2020</t>
  </si>
  <si>
    <t>2499-2020</t>
  </si>
  <si>
    <t>2500-2020</t>
  </si>
  <si>
    <t>2501-2020</t>
  </si>
  <si>
    <t>2502-2020</t>
  </si>
  <si>
    <t>2503-2020</t>
  </si>
  <si>
    <t>2504-2020</t>
  </si>
  <si>
    <t>2505-2020</t>
  </si>
  <si>
    <t>2506-2020</t>
  </si>
  <si>
    <t>2507-2020</t>
  </si>
  <si>
    <t>2508-2020</t>
  </si>
  <si>
    <t>2509-2020</t>
  </si>
  <si>
    <t>2510-2020</t>
  </si>
  <si>
    <t>2511-2020</t>
  </si>
  <si>
    <t>2512-2020</t>
  </si>
  <si>
    <t>2513-2020</t>
  </si>
  <si>
    <t>2514-2020</t>
  </si>
  <si>
    <t>2515-2020</t>
  </si>
  <si>
    <t>2516-2020</t>
  </si>
  <si>
    <t>2517-2020</t>
  </si>
  <si>
    <t>2518-2020</t>
  </si>
  <si>
    <t>2519-2020</t>
  </si>
  <si>
    <t>2520-2020</t>
  </si>
  <si>
    <t>2521-2020</t>
  </si>
  <si>
    <t>2522-2020</t>
  </si>
  <si>
    <t>2523-2020</t>
  </si>
  <si>
    <t>2524-2020</t>
  </si>
  <si>
    <t>2525-2020</t>
  </si>
  <si>
    <t>2526-2020</t>
  </si>
  <si>
    <t>2527-2020</t>
  </si>
  <si>
    <t>2528-2020</t>
  </si>
  <si>
    <t>2529-2020</t>
  </si>
  <si>
    <t>2530-2020</t>
  </si>
  <si>
    <t>2531-2020</t>
  </si>
  <si>
    <t>2532-2020</t>
  </si>
  <si>
    <t>2533-2020</t>
  </si>
  <si>
    <t>2534-2020</t>
  </si>
  <si>
    <t>2535-2020</t>
  </si>
  <si>
    <t>2536-2020</t>
  </si>
  <si>
    <t>2537-2020</t>
  </si>
  <si>
    <t>2538-2020</t>
  </si>
  <si>
    <t>2539-2020</t>
  </si>
  <si>
    <t>2540-2020</t>
  </si>
  <si>
    <t>2541-2020</t>
  </si>
  <si>
    <t>2542-2020</t>
  </si>
  <si>
    <t>2543-2020</t>
  </si>
  <si>
    <t>2544-2020</t>
  </si>
  <si>
    <t>2545-2020</t>
  </si>
  <si>
    <t>2546-2020</t>
  </si>
  <si>
    <t>2547-2020</t>
  </si>
  <si>
    <t>2548-2020</t>
  </si>
  <si>
    <t>2549-2020</t>
  </si>
  <si>
    <t>2550-2020</t>
  </si>
  <si>
    <t>2551-2020</t>
  </si>
  <si>
    <t>2552-2020</t>
  </si>
  <si>
    <t>2553-2020</t>
  </si>
  <si>
    <t>2554-2020</t>
  </si>
  <si>
    <t>2555-2020</t>
  </si>
  <si>
    <t>2556-2020</t>
  </si>
  <si>
    <t>2557-2020</t>
  </si>
  <si>
    <t>2558-2020</t>
  </si>
  <si>
    <t>2559-2020</t>
  </si>
  <si>
    <t>2560-2020</t>
  </si>
  <si>
    <t>2561-2020</t>
  </si>
  <si>
    <t>2562-2020</t>
  </si>
  <si>
    <t>2563-2020</t>
  </si>
  <si>
    <t>2564-2020</t>
  </si>
  <si>
    <t>2565-2020</t>
  </si>
  <si>
    <t>2566-2020</t>
  </si>
  <si>
    <t>2567-2020</t>
  </si>
  <si>
    <t>2568-2020</t>
  </si>
  <si>
    <t>2569-2020</t>
  </si>
  <si>
    <t>2570-2020</t>
  </si>
  <si>
    <t>2571-2020</t>
  </si>
  <si>
    <t>2572-2020</t>
  </si>
  <si>
    <t>2573-2020</t>
  </si>
  <si>
    <t>2574-2020</t>
  </si>
  <si>
    <t>2575-2020</t>
  </si>
  <si>
    <t>2576-2020</t>
  </si>
  <si>
    <t>2577-2020</t>
  </si>
  <si>
    <t>2578-2020</t>
  </si>
  <si>
    <t>2579-2020</t>
  </si>
  <si>
    <t>2580-2020</t>
  </si>
  <si>
    <t>2581-2020</t>
  </si>
  <si>
    <t>2582-2020</t>
  </si>
  <si>
    <t>2583-2020</t>
  </si>
  <si>
    <t>2584-2020</t>
  </si>
  <si>
    <t>2585-2020</t>
  </si>
  <si>
    <t>2586-2020</t>
  </si>
  <si>
    <t>2587-2020</t>
  </si>
  <si>
    <t>2588-2020</t>
  </si>
  <si>
    <t>2589-2020</t>
  </si>
  <si>
    <t>2590-2020</t>
  </si>
  <si>
    <t>2591-2020</t>
  </si>
  <si>
    <t>2592-2020</t>
  </si>
  <si>
    <t>2593-2020</t>
  </si>
  <si>
    <t>2594-2020</t>
  </si>
  <si>
    <t>2595-2020</t>
  </si>
  <si>
    <t>2596-2020</t>
  </si>
  <si>
    <t>2597-2020</t>
  </si>
  <si>
    <t>2598-2020</t>
  </si>
  <si>
    <t>2599-2020</t>
  </si>
  <si>
    <t>2600-2020</t>
  </si>
  <si>
    <t>2601-2020</t>
  </si>
  <si>
    <t>2602-2020</t>
  </si>
  <si>
    <t>2603-2020</t>
  </si>
  <si>
    <t>2604-2020</t>
  </si>
  <si>
    <t>2605-2020</t>
  </si>
  <si>
    <t>2606-2020</t>
  </si>
  <si>
    <t>2607-2020</t>
  </si>
  <si>
    <t>2608-2020</t>
  </si>
  <si>
    <t>2609-2020</t>
  </si>
  <si>
    <t>2610-2020</t>
  </si>
  <si>
    <t>2611-2020</t>
  </si>
  <si>
    <t>2612-2020</t>
  </si>
  <si>
    <t>2613-2020</t>
  </si>
  <si>
    <t>2614-2020</t>
  </si>
  <si>
    <t>2615-2020</t>
  </si>
  <si>
    <t>2616-2020</t>
  </si>
  <si>
    <t>2617-2020</t>
  </si>
  <si>
    <t>2618-2020</t>
  </si>
  <si>
    <t>2619-2020</t>
  </si>
  <si>
    <t>2620-2020</t>
  </si>
  <si>
    <t>2621-2020</t>
  </si>
  <si>
    <t>2622-2020</t>
  </si>
  <si>
    <t>2623-2020</t>
  </si>
  <si>
    <t>2624-2020</t>
  </si>
  <si>
    <t>2625-2020</t>
  </si>
  <si>
    <t>2626-2020</t>
  </si>
  <si>
    <t>2627-2020</t>
  </si>
  <si>
    <t>2628-2020</t>
  </si>
  <si>
    <t>2629-2020</t>
  </si>
  <si>
    <t>2630-2020</t>
  </si>
  <si>
    <t>2631-2020</t>
  </si>
  <si>
    <t>2632-2020</t>
  </si>
  <si>
    <t>2633-2020</t>
  </si>
  <si>
    <t>2634-2020</t>
  </si>
  <si>
    <t>2635-2020</t>
  </si>
  <si>
    <t>2636-2020</t>
  </si>
  <si>
    <t>2637-2020</t>
  </si>
  <si>
    <t>2638-2020</t>
  </si>
  <si>
    <t>2639-2020</t>
  </si>
  <si>
    <t>2640-2020</t>
  </si>
  <si>
    <t>2641-2020</t>
  </si>
  <si>
    <t>2642-2020</t>
  </si>
  <si>
    <t>2643-2020</t>
  </si>
  <si>
    <t>2644-2020</t>
  </si>
  <si>
    <t>2645-2020</t>
  </si>
  <si>
    <t>2646-2020</t>
  </si>
  <si>
    <t>2647-2020</t>
  </si>
  <si>
    <t>2648-2020</t>
  </si>
  <si>
    <t>2649-2020</t>
  </si>
  <si>
    <t>2650-2020</t>
  </si>
  <si>
    <t>2651-2020</t>
  </si>
  <si>
    <t>2652-2020</t>
  </si>
  <si>
    <t>2653-2020</t>
  </si>
  <si>
    <t>2654-2020</t>
  </si>
  <si>
    <t>2655-2020</t>
  </si>
  <si>
    <t>2656-2020</t>
  </si>
  <si>
    <t>LIDER DE  FACTURACION  EN CENTROS DE SALUD</t>
  </si>
  <si>
    <t>HUMBERTO ZACARIAS CADAVID ALDANA</t>
  </si>
  <si>
    <t>EPIDEMIOLOGA  COORDINACION- EMERGENCIA COVIC 19</t>
  </si>
  <si>
    <t>2435-2020-COVIC -19</t>
  </si>
  <si>
    <t xml:space="preserve">COORDINADORA  PIC </t>
  </si>
  <si>
    <t>178-2020 -PIC</t>
  </si>
  <si>
    <t>179-2020 -PIC</t>
  </si>
  <si>
    <t>180-2020 -PIC</t>
  </si>
  <si>
    <t>181-2020 -PIC</t>
  </si>
  <si>
    <t>182-2020 -PIC</t>
  </si>
  <si>
    <t>183-2020 -PIC</t>
  </si>
  <si>
    <t>184-2020 -PIC</t>
  </si>
  <si>
    <t>185-2020 -PIC</t>
  </si>
  <si>
    <t>186-2020 -PIC</t>
  </si>
  <si>
    <t>187-2020 -PIC</t>
  </si>
  <si>
    <t>188-2020 -PIC</t>
  </si>
  <si>
    <t>189-2020 -PIC</t>
  </si>
  <si>
    <t>190-2020 -PIC</t>
  </si>
  <si>
    <t>191-2020 -PIC</t>
  </si>
  <si>
    <t>192-2020 -PIC</t>
  </si>
  <si>
    <t>193-2020 -PIC</t>
  </si>
  <si>
    <t>194-2020 -PIC</t>
  </si>
  <si>
    <t>195-2020 -PIC</t>
  </si>
  <si>
    <t>196-2020 -PIC</t>
  </si>
  <si>
    <t>197-2020 -PIC</t>
  </si>
  <si>
    <t>198-2020 -PIC</t>
  </si>
  <si>
    <t>199-2020 -PIC</t>
  </si>
  <si>
    <t>200-2020 -PIC</t>
  </si>
  <si>
    <t>201-2020 -PIC</t>
  </si>
  <si>
    <t>202-2020 -PIC</t>
  </si>
  <si>
    <t>203-2020 -PIC</t>
  </si>
  <si>
    <t>204-2020 -PIC</t>
  </si>
  <si>
    <t>205-2020 -PIC</t>
  </si>
  <si>
    <t>206-2020 -PIC</t>
  </si>
  <si>
    <t>207-2020 -PIC</t>
  </si>
  <si>
    <t>208-2020 -PIC</t>
  </si>
  <si>
    <t>209-2020 -PIC</t>
  </si>
  <si>
    <t>211-2020 -PIC</t>
  </si>
  <si>
    <t>año</t>
  </si>
  <si>
    <t>OPS</t>
  </si>
  <si>
    <t>Subgerente Cientifico  de  la E.S.E.</t>
  </si>
  <si>
    <t>JAIME ALVAREZ NORIEGA</t>
  </si>
  <si>
    <t xml:space="preserve">TECNICO AMBIENTAL </t>
  </si>
  <si>
    <t xml:space="preserve">INGENIERO AMBIENTAL </t>
  </si>
  <si>
    <t>MEDICO CONSULTA EXTERNA</t>
  </si>
  <si>
    <t>211- 2020 -PIC</t>
  </si>
  <si>
    <t>SANDRA GARCIA PEÑA</t>
  </si>
  <si>
    <t>GESTION DOCUMENTAL JURIDICA</t>
  </si>
  <si>
    <t>15 de  Junio de 2020</t>
  </si>
  <si>
    <t xml:space="preserve">KAREM OLIANNA MONTOYA GIL </t>
  </si>
  <si>
    <t>RUTH MARINA DIAZ MAYORCA</t>
  </si>
  <si>
    <t xml:space="preserve">AUXILIAR FACTURACION  CENTRAL </t>
  </si>
  <si>
    <t xml:space="preserve">AUXILIAR ADMINISTRATIVO </t>
  </si>
  <si>
    <t>RUBEN DARIO LOZADA BARROS</t>
  </si>
  <si>
    <t xml:space="preserve">CONTADOR </t>
  </si>
  <si>
    <t>15 de junio de 2020</t>
  </si>
  <si>
    <t>JUAN CAMILO CASTILLO ARIZA</t>
  </si>
  <si>
    <t xml:space="preserve">FECHA  SECOP </t>
  </si>
  <si>
    <t>https://www.contratos.gov.co/consultas/detalleProceso.do?numConstancia=20-4-10842560</t>
  </si>
  <si>
    <t>https://www.contratos.gov.co/consultas/detalleProceso.do?numConstancia=20-4-10842583</t>
  </si>
  <si>
    <t>https://www.contratos.gov.co/consultas/detalleProceso.do?numConstancia=20-4-10842591</t>
  </si>
  <si>
    <t>https://www.contratos.gov.co/consultas/detalleProceso.do?numConstancia=20-4-10842596</t>
  </si>
  <si>
    <t>https://www.contratos.gov.co/consultas/detalleProceso.do?numConstancia=20-4-10842614</t>
  </si>
  <si>
    <t>https://www.contratos.gov.co/consultas/detalleProceso.do?numConstancia=20-4-10842615</t>
  </si>
  <si>
    <t>https://www.contratos.gov.co/consultas/detalleProceso.do?numConstancia=20-4-10842619</t>
  </si>
  <si>
    <t>https://www.contratos.gov.co/consultas/detalleProceso.do?numConstancia=20-4-10842628</t>
  </si>
  <si>
    <t>https://www.contratos.gov.co/consultas/detalleProceso.do?numConstancia=20-4-10842639</t>
  </si>
  <si>
    <t>https://www.contratos.gov.co/consultas/detalleProceso.do?numConstancia=20-4-10842645</t>
  </si>
  <si>
    <t>https://www.contratos.gov.co/consultas/detalleProceso.do?numConstancia=20-4-10842647</t>
  </si>
  <si>
    <t>https://www.contratos.gov.co/consultas/detalleProceso.do?numConstancia=20-4-10842653</t>
  </si>
  <si>
    <t>https://www.contratos.gov.co/consultas/detalleProceso.do?numConstancia=20-4-10842657</t>
  </si>
  <si>
    <t>https://www.contratos.gov.co/consultas/detalleProceso.do?numConstancia=20-4-10842665</t>
  </si>
  <si>
    <t>https://www.contratos.gov.co/consultas/detalleProceso.do?numConstancia=20-4-10842674</t>
  </si>
  <si>
    <t>https://www.contratos.gov.co/consultas/detalleProceso.do?numConstancia=20-4-10842681</t>
  </si>
  <si>
    <t>https://www.contratos.gov.co/consultas/detalleProceso.do?numConstancia=20-4-10842688</t>
  </si>
  <si>
    <t>https://www.contratos.gov.co/consultas/detalleProceso.do?numConstancia=20-4-10842694</t>
  </si>
  <si>
    <t>https://www.contratos.gov.co/consultas/detalleProceso.do?numConstancia=20-4-10842705</t>
  </si>
  <si>
    <t>https://www.contratos.gov.co/consultas/detalleProceso.do?numConstancia=20-4-10842710</t>
  </si>
  <si>
    <t>https://www.contratos.gov.co/consultas/detalleProceso.do?numConstancia=20-4-10842719</t>
  </si>
  <si>
    <t>https://www.contratos.gov.co/consultas/detalleProceso.do?numConstancia=20-4-10842728</t>
  </si>
  <si>
    <t>https://www.contratos.gov.co/consultas/detalleProceso.do?numConstancia=20-4-10842735</t>
  </si>
  <si>
    <t>https://www.contratos.gov.co/consultas/detalleProceso.do?numConstancia=20-4-10842739</t>
  </si>
  <si>
    <t>https://www.contratos.gov.co/consultas/detalleProceso.do?numConstancia=20-4-10842743</t>
  </si>
  <si>
    <t>https://www.contratos.gov.co/consultas/detalleProceso.do?numConstancia=20-4-10842750</t>
  </si>
  <si>
    <t>https://www.contratos.gov.co/consultas/detalleProceso.do?numConstancia=20-4-10842753</t>
  </si>
  <si>
    <t>https://www.contratos.gov.co/consultas/detalleProceso.do?numConstancia=20-4-10842765</t>
  </si>
  <si>
    <t>https://www.contratos.gov.co/consultas/detalleProceso.do?numConstancia=20-4-10842772</t>
  </si>
  <si>
    <t>https://www.contratos.gov.co/consultas/detalleProceso.do?numConstancia=20-4-10842778</t>
  </si>
  <si>
    <t>https://www.contratos.gov.co/consultas/detalleProceso.do?numConstancia=20-4-10842781</t>
  </si>
  <si>
    <t>https://www.contratos.gov.co/consultas/detalleProceso.do?numConstancia=20-4-10842790</t>
  </si>
  <si>
    <t>https://www.contratos.gov.co/consultas/detalleProceso.do?numConstancia=20-4-10842794</t>
  </si>
  <si>
    <t>https://www.contratos.gov.co/consultas/detalleProceso.do?numConstancia=20-4-10842801</t>
  </si>
  <si>
    <t>https://www.contratos.gov.co/consultas/detalleProceso.do?numConstancia=20-4-10842809</t>
  </si>
  <si>
    <t>https://www.contratos.gov.co/consultas/detalleProceso.do?numConstancia=20-4-10842814</t>
  </si>
  <si>
    <t>https://www.contratos.gov.co/consultas/detalleProceso.do?numConstancia=20-4-10842819</t>
  </si>
  <si>
    <t>https://www.contratos.gov.co/consultas/detalleProceso.do?numConstancia=20-4-10842823</t>
  </si>
  <si>
    <t>https://www.contratos.gov.co/consultas/detalleProceso.do?numConstancia=20-4-10842829</t>
  </si>
  <si>
    <t>https://www.contratos.gov.co/consultas/detalleProceso.do?numConstancia=20-4-10842837</t>
  </si>
  <si>
    <t>https://www.contratos.gov.co/consultas/detalleProceso.do?numConstancia=20-4-10842840</t>
  </si>
  <si>
    <t>https://www.contratos.gov.co/consultas/detalleProceso.do?numConstancia=20-4-10842849</t>
  </si>
  <si>
    <t>https://www.contratos.gov.co/consultas/detalleProceso.do?numConstancia=20-4-10842854</t>
  </si>
  <si>
    <t>https://www.contratos.gov.co/consultas/detalleProceso.do?numConstancia=20-4-10842860</t>
  </si>
  <si>
    <t>https://www.contratos.gov.co/consultas/detalleProceso.do?numConstancia=20-4-10842864</t>
  </si>
  <si>
    <t>https://www.contratos.gov.co/consultas/detalleProceso.do?numConstancia=20-4-10842869</t>
  </si>
  <si>
    <t>https://www.contratos.gov.co/consultas/detalleProceso.do?numConstancia=20-4-10842878</t>
  </si>
  <si>
    <t>https://www.contratos.gov.co/consultas/detalleProceso.do?numConstancia=20-4-10842884</t>
  </si>
  <si>
    <t>https://www.contratos.gov.co/consultas/detalleProceso.do?numConstancia=20-4-10842891</t>
  </si>
  <si>
    <t>https://www.contratos.gov.co/consultas/detalleProceso.do?numConstancia=20-4-10842894</t>
  </si>
  <si>
    <t>https://www.contratos.gov.co/consultas/detalleProceso.do?numConstancia=20-4-10842898</t>
  </si>
  <si>
    <t>https://www.contratos.gov.co/consultas/detalleProceso.do?numConstancia=20-4-10842901</t>
  </si>
  <si>
    <t>https://www.contratos.gov.co/consultas/detalleProceso.do?numConstancia=20-4-10842907</t>
  </si>
  <si>
    <t>https://www.contratos.gov.co/consultas/detalleProceso.do?numConstancia=20-4-10842911</t>
  </si>
  <si>
    <t>https://www.contratos.gov.co/consultas/detalleProceso.do?numConstancia=20-4-10842916</t>
  </si>
  <si>
    <t>https://www.contratos.gov.co/consultas/detalleProceso.do?numConstancia=20-4-10842919</t>
  </si>
  <si>
    <t>https://www.contratos.gov.co/consultas/detalleProceso.do?numConstancia=20-4-10842928</t>
  </si>
  <si>
    <t>https://www.contratos.gov.co/consultas/detalleProceso.do?numConstancia=20-4-10842932</t>
  </si>
  <si>
    <t>https://www.contratos.gov.co/consultas/detalleProceso.do?numConstancia=20-4-10842938</t>
  </si>
  <si>
    <t>https://www.contratos.gov.co/consultas/detalleProceso.do?numConstancia=20-4-10842945</t>
  </si>
  <si>
    <t>https://www.contratos.gov.co/consultas/detalleProceso.do?numConstancia=20-4-10842951</t>
  </si>
  <si>
    <t>https://www.contratos.gov.co/consultas/detalleProceso.do?numConstancia=20-4-10842952</t>
  </si>
  <si>
    <t>https://www.contratos.gov.co/consultas/detalleProceso.do?numConstancia=20-4-10842958</t>
  </si>
  <si>
    <t>https://www.contratos.gov.co/consultas/detalleProceso.do?numConstancia=20-4-10842960</t>
  </si>
  <si>
    <t>https://www.contratos.gov.co/consultas/detalleProceso.do?numConstancia=20-4-10842963</t>
  </si>
  <si>
    <t>https://www.contratos.gov.co/consultas/detalleProceso.do?numConstancia=20-4-10842966</t>
  </si>
  <si>
    <t>https://www.contratos.gov.co/consultas/detalleProceso.do?numConstancia=20-4-10842970</t>
  </si>
  <si>
    <t>https://www.contratos.gov.co/consultas/detalleProceso.do?numConstancia=20-4-10842971</t>
  </si>
  <si>
    <t>https://www.contratos.gov.co/consultas/detalleProceso.do?numConstancia=20-4-10842976</t>
  </si>
  <si>
    <t>https://www.contratos.gov.co/consultas/detalleProceso.do?numConstancia=20-4-10842978</t>
  </si>
  <si>
    <t>https://www.contratos.gov.co/consultas/detalleProceso.do?numConstancia=20-4-10842984</t>
  </si>
  <si>
    <t>https://www.contratos.gov.co/consultas/detalleProceso.do?numConstancia=20-4-10842989</t>
  </si>
  <si>
    <t>https://www.contratos.gov.co/consultas/detalleProceso.do?numConstancia=20-4-10842996</t>
  </si>
  <si>
    <t>https://www.contratos.gov.co/consultas/detalleProceso.do?numConstancia=20-4-10842998</t>
  </si>
  <si>
    <t>https://www.contratos.gov.co/consultas/detalleProceso.do?numConstancia=20-4-10843001</t>
  </si>
  <si>
    <t>https://www.contratos.gov.co/consultas/detalleProceso.do?numConstancia=20-4-10843003</t>
  </si>
  <si>
    <t>https://www.contratos.gov.co/consultas/detalleProceso.do?numConstancia=20-4-10843007</t>
  </si>
  <si>
    <t>https://www.contratos.gov.co/consultas/detalleProceso.do?numConstancia=20-4-10843009</t>
  </si>
  <si>
    <t>https://www.contratos.gov.co/consultas/detalleProceso.do?numConstancia=20-4-10843016</t>
  </si>
  <si>
    <t>https://www.contratos.gov.co/consultas/detalleProceso.do?numConstancia=20-4-10843020</t>
  </si>
  <si>
    <t>https://www.contratos.gov.co/consultas/detalleProceso.do?numConstancia=20-4-10843024</t>
  </si>
  <si>
    <t>https://www.contratos.gov.co/consultas/detalleProceso.do?numConstancia=20-4-10843030</t>
  </si>
  <si>
    <t>https://www.contratos.gov.co/consultas/detalleProceso.do?numConstancia=20-4-10843035</t>
  </si>
  <si>
    <t>https://www.contratos.gov.co/consultas/detalleProceso.do?numConstancia=20-4-10843039</t>
  </si>
  <si>
    <t>https://www.contratos.gov.co/consultas/detalleProceso.do?numConstancia=20-4-10843042</t>
  </si>
  <si>
    <t>https://www.contratos.gov.co/consultas/detalleProceso.do?numConstancia=20-4-10843045</t>
  </si>
  <si>
    <t>https://www.contratos.gov.co/consultas/detalleProceso.do?numConstancia=20-4-10843048</t>
  </si>
  <si>
    <t>https://www.contratos.gov.co/consultas/detalleProceso.do?numConstancia=20-4-10843050</t>
  </si>
  <si>
    <t>https://www.contratos.gov.co/consultas/detalleProceso.do?numConstancia=20-4-10843053</t>
  </si>
  <si>
    <t>https://www.contratos.gov.co/consultas/detalleProceso.do?numConstancia=20-4-10843060</t>
  </si>
  <si>
    <t>https://www.contratos.gov.co/consultas/detalleProceso.do?numConstancia=20-4-10843062</t>
  </si>
  <si>
    <t>https://www.contratos.gov.co/consultas/detalleProceso.do?numConstancia=20-4-10843068</t>
  </si>
  <si>
    <t>https://www.contratos.gov.co/consultas/detalleProceso.do?numConstancia=20-4-10843076</t>
  </si>
  <si>
    <t>https://www.contratos.gov.co/consultas/detalleProceso.do?numConstancia=20-4-10843077</t>
  </si>
  <si>
    <t>https://www.contratos.gov.co/consultas/detalleProceso.do?numConstancia=20-4-10843083</t>
  </si>
  <si>
    <t>https://www.contratos.gov.co/consultas/detalleProceso.do?numConstancia=20-4-10843091</t>
  </si>
  <si>
    <t>https://www.contratos.gov.co/consultas/detalleProceso.do?numConstancia=20-4-10843093</t>
  </si>
  <si>
    <t>https://www.contratos.gov.co/consultas/detalleProceso.do?numConstancia=20-4-10843097</t>
  </si>
  <si>
    <t>https://www.contratos.gov.co/consultas/detalleProceso.do?numConstancia=20-4-10843101</t>
  </si>
  <si>
    <t>https://www.contratos.gov.co/consultas/detalleProceso.do?numConstancia=20-4-10843103</t>
  </si>
  <si>
    <t>https://www.contratos.gov.co/consultas/detalleProceso.do?numConstancia=20-4-10843109</t>
  </si>
  <si>
    <t>https://www.contratos.gov.co/consultas/detalleProceso.do?numConstancia=20-4-10843114</t>
  </si>
  <si>
    <t>https://www.contratos.gov.co/consultas/detalleProceso.do?numConstancia=20-4-10843119</t>
  </si>
  <si>
    <t>https://www.contratos.gov.co/consultas/detalleProceso.do?numConstancia=20-4-10843122</t>
  </si>
  <si>
    <t>https://www.contratos.gov.co/consultas/detalleProceso.do?numConstancia=20-4-10843125</t>
  </si>
  <si>
    <t>https://www.contratos.gov.co/consultas/detalleProceso.do?numConstancia=20-4-10843128</t>
  </si>
  <si>
    <t>https://www.contratos.gov.co/consultas/detalleProceso.do?numConstancia=20-4-10843129</t>
  </si>
  <si>
    <t>https://www.contratos.gov.co/consultas/detalleProceso.do?numConstancia=20-4-10843131</t>
  </si>
  <si>
    <t>https://www.contratos.gov.co/consultas/detalleProceso.do?numConstancia=20-4-10843132</t>
  </si>
  <si>
    <t>https://www.contratos.gov.co/consultas/detalleProceso.do?numConstancia=20-4-10843133</t>
  </si>
  <si>
    <t>https://www.contratos.gov.co/consultas/detalleProceso.do?numConstancia=20-4-10843138</t>
  </si>
  <si>
    <t>https://www.contratos.gov.co/consultas/detalleProceso.do?numConstancia=20-4-10843144</t>
  </si>
  <si>
    <t>https://www.contratos.gov.co/consultas/detalleProceso.do?numConstancia=20-4-10843150</t>
  </si>
  <si>
    <t>https://www.contratos.gov.co/consultas/detalleProceso.do?numConstancia=20-4-10843178</t>
  </si>
  <si>
    <t>https://www.contratos.gov.co/consultas/detalleProceso.do?numConstancia=20-4-10843186</t>
  </si>
  <si>
    <t>https://www.contratos.gov.co/consultas/detalleProceso.do?numConstancia=20-4-10843190</t>
  </si>
  <si>
    <t>https://www.contratos.gov.co/consultas/detalleProceso.do?numConstancia=20-4-10843191</t>
  </si>
  <si>
    <t>https://www.contratos.gov.co/consultas/detalleProceso.do?numConstancia=20-4-10843192</t>
  </si>
  <si>
    <t>https://www.contratos.gov.co/consultas/detalleProceso.do?numConstancia=20-4-10843193</t>
  </si>
  <si>
    <t>https://www.contratos.gov.co/consultas/detalleProceso.do?numConstancia=20-4-10843197</t>
  </si>
  <si>
    <t>https://www.contratos.gov.co/consultas/detalleProceso.do?numConstancia=20-4-10843200</t>
  </si>
  <si>
    <t>https://www.contratos.gov.co/consultas/detalleProceso.do?numConstancia=20-4-10843201</t>
  </si>
  <si>
    <t>https://www.contratos.gov.co/consultas/detalleProceso.do?numConstancia=20-4-10843202</t>
  </si>
  <si>
    <t>https://www.contratos.gov.co/consultas/detalleProceso.do?numConstancia=20-4-10843206</t>
  </si>
  <si>
    <t>https://www.contratos.gov.co/consultas/detalleProceso.do?numConstancia=20-4-10843211</t>
  </si>
  <si>
    <t>https://www.contratos.gov.co/consultas/detalleProceso.do?numConstancia=20-4-10843464</t>
  </si>
  <si>
    <t>https://www.contratos.gov.co/consultas/detalleProceso.do?numConstancia=20-4-10843491</t>
  </si>
  <si>
    <t>https://www.contratos.gov.co/consultas/detalleProceso.do?numConstancia=20-4-10843496</t>
  </si>
  <si>
    <t>https://www.contratos.gov.co/consultas/detalleProceso.do?numConstancia=20-4-10843498</t>
  </si>
  <si>
    <t>https://www.contratos.gov.co/consultas/detalleProceso.do?numConstancia=20-4-10843502</t>
  </si>
  <si>
    <t>https://www.contratos.gov.co/consultas/detalleProceso.do?numConstancia=20-4-10843504</t>
  </si>
  <si>
    <t>https://www.contratos.gov.co/consultas/detalleProceso.do?numConstancia=20-4-10843506</t>
  </si>
  <si>
    <t>https://www.contratos.gov.co/consultas/detalleProceso.do?numConstancia=20-4-10843509</t>
  </si>
  <si>
    <t>https://www.contratos.gov.co/consultas/detalleProceso.do?numConstancia=20-4-10843512</t>
  </si>
  <si>
    <t>https://www.contratos.gov.co/consultas/detalleProceso.do?numConstancia=20-4-10843521</t>
  </si>
  <si>
    <t>https://www.contratos.gov.co/consultas/detalleProceso.do?numConstancia=20-4-10843524</t>
  </si>
  <si>
    <t>https://www.contratos.gov.co/consultas/detalleProceso.do?numConstancia=20-4-10843528</t>
  </si>
  <si>
    <t>https://www.contratos.gov.co/consultas/detalleProceso.do?numConstancia=20-4-10843530</t>
  </si>
  <si>
    <t>https://www.contratos.gov.co/consultas/detalleProceso.do?numConstancia=20-4-10843532</t>
  </si>
  <si>
    <t>https://www.contratos.gov.co/consultas/detalleProceso.do?numConstancia=20-4-10843533</t>
  </si>
  <si>
    <t>https://www.contratos.gov.co/consultas/detalleProceso.do?numConstancia=20-4-10843537</t>
  </si>
  <si>
    <t>https://www.contratos.gov.co/consultas/detalleProceso.do?numConstancia=20-4-10843540</t>
  </si>
  <si>
    <t>https://www.contratos.gov.co/consultas/detalleProceso.do?numConstancia=20-4-10843542</t>
  </si>
  <si>
    <t>https://www.contratos.gov.co/consultas/detalleProceso.do?numConstancia=20-4-10843544</t>
  </si>
  <si>
    <t>https://www.contratos.gov.co/consultas/detalleProceso.do?numConstancia=20-4-10843545</t>
  </si>
  <si>
    <t>https://www.contratos.gov.co/consultas/detalleProceso.do?numConstancia=20-4-10843547</t>
  </si>
  <si>
    <t>https://www.contratos.gov.co/consultas/detalleProceso.do?numConstancia=20-4-10843548</t>
  </si>
  <si>
    <t>https://www.contratos.gov.co/consultas/detalleProceso.do?numConstancia=20-4-10843549</t>
  </si>
  <si>
    <t>https://www.contratos.gov.co/consultas/detalleProceso.do?numConstancia=20-4-10843551</t>
  </si>
  <si>
    <t>https://www.contratos.gov.co/consultas/detalleProceso.do?numConstancia=20-4-10843552</t>
  </si>
  <si>
    <t>https://www.contratos.gov.co/consultas/detalleProceso.do?numConstancia=20-4-10843553</t>
  </si>
  <si>
    <t>https://www.contratos.gov.co/consultas/detalleProceso.do?numConstancia=20-4-10843554</t>
  </si>
  <si>
    <t>https://www.contratos.gov.co/consultas/detalleProceso.do?numConstancia=20-4-10843557</t>
  </si>
  <si>
    <t>https://www.contratos.gov.co/consultas/detalleProceso.do?numConstancia=20-4-10843558</t>
  </si>
  <si>
    <t>https://www.contratos.gov.co/consultas/detalleProceso.do?numConstancia=20-4-10843559</t>
  </si>
  <si>
    <t>https://www.contratos.gov.co/consultas/detalleProceso.do?numConstancia=20-4-10843561</t>
  </si>
  <si>
    <t>https://www.contratos.gov.co/consultas/detalleProceso.do?numConstancia=20-4-10843562</t>
  </si>
  <si>
    <t>https://www.contratos.gov.co/consultas/detalleProceso.do?numConstancia=20-4-10843563</t>
  </si>
  <si>
    <t>https://www.contratos.gov.co/consultas/detalleProceso.do?numConstancia=20-4-10843565</t>
  </si>
  <si>
    <t>https://www.contratos.gov.co/consultas/detalleProceso.do?numConstancia=20-4-10843568</t>
  </si>
  <si>
    <t>https://www.contratos.gov.co/consultas/detalleProceso.do?numConstancia=20-4-10843573</t>
  </si>
  <si>
    <t>https://www.contratos.gov.co/consultas/detalleProceso.do?numConstancia=20-4-10843574</t>
  </si>
  <si>
    <t>https://www.contratos.gov.co/consultas/detalleProceso.do?numConstancia=20-4-10843575</t>
  </si>
  <si>
    <t>https://www.contratos.gov.co/consultas/detalleProceso.do?numConstancia=20-4-10843576</t>
  </si>
  <si>
    <t>https://www.contratos.gov.co/consultas/detalleProceso.do?numConstancia=20-4-10843578</t>
  </si>
  <si>
    <t>https://www.contratos.gov.co/consultas/detalleProceso.do?numConstancia=20-4-10843581</t>
  </si>
  <si>
    <t>https://www.contratos.gov.co/consultas/detalleProceso.do?numConstancia=20-4-10843582</t>
  </si>
  <si>
    <t>https://www.contratos.gov.co/consultas/detalleProceso.do?numConstancia=20-4-10843584</t>
  </si>
  <si>
    <t>https://www.contratos.gov.co/consultas/detalleProceso.do?numConstancia=20-4-10843587</t>
  </si>
  <si>
    <t>https://www.contratos.gov.co/consultas/detalleProceso.do?numConstancia=20-4-10843589</t>
  </si>
  <si>
    <t>https://www.contratos.gov.co/consultas/detalleProceso.do?numConstancia=20-4-10843591</t>
  </si>
  <si>
    <t>https://www.contratos.gov.co/consultas/detalleProceso.do?numConstancia=20-4-10843594</t>
  </si>
  <si>
    <t>https://www.contratos.gov.co/consultas/detalleProceso.do?numConstancia=20-4-10843595</t>
  </si>
  <si>
    <t>https://www.contratos.gov.co/consultas/detalleProceso.do?numConstancia=20-4-10843596</t>
  </si>
  <si>
    <t>https://www.contratos.gov.co/consultas/detalleProceso.do?numConstancia=20-4-10843597</t>
  </si>
  <si>
    <t>https://www.contratos.gov.co/consultas/detalleProceso.do?numConstancia=20-4-10843599</t>
  </si>
  <si>
    <t>https://www.contratos.gov.co/consultas/detalleProceso.do?numConstancia=20-4-10843600</t>
  </si>
  <si>
    <t>https://www.contratos.gov.co/consultas/detalleProceso.do?numConstancia=20-4-10843604</t>
  </si>
  <si>
    <t>https://www.contratos.gov.co/consultas/detalleProceso.do?numConstancia=20-4-10843606</t>
  </si>
  <si>
    <t>https://www.contratos.gov.co/consultas/detalleProceso.do?numConstancia=20-4-10843608</t>
  </si>
  <si>
    <t>https://www.contratos.gov.co/consultas/detalleProceso.do?numConstancia=20-4-10843609</t>
  </si>
  <si>
    <t>https://www.contratos.gov.co/consultas/detalleProceso.do?numConstancia=20-4-10843612</t>
  </si>
  <si>
    <t>https://www.contratos.gov.co/consultas/detalleProceso.do?numConstancia=20-4-10843613</t>
  </si>
  <si>
    <t>https://www.contratos.gov.co/consultas/detalleProceso.do?numConstancia=20-4-10843614</t>
  </si>
  <si>
    <t>https://www.contratos.gov.co/consultas/detalleProceso.do?numConstancia=20-4-10843615</t>
  </si>
  <si>
    <t>https://www.contratos.gov.co/consultas/detalleProceso.do?numConstancia=20-4-10843617</t>
  </si>
  <si>
    <t>https://www.contratos.gov.co/consultas/detalleProceso.do?numConstancia=20-4-10843619</t>
  </si>
  <si>
    <t>https://www.contratos.gov.co/consultas/detalleProceso.do?numConstancia=20-4-10843620</t>
  </si>
  <si>
    <t>https://www.contratos.gov.co/consultas/detalleProceso.do?numConstancia=20-4-10843622</t>
  </si>
  <si>
    <t>https://www.contratos.gov.co/consultas/detalleProceso.do?numConstancia=20-4-10843623</t>
  </si>
  <si>
    <t>https://www.contratos.gov.co/consultas/detalleProceso.do?numConstancia=20-4-10843625</t>
  </si>
  <si>
    <t>https://www.contratos.gov.co/consultas/detalleProceso.do?numConstancia=20-4-10843627</t>
  </si>
  <si>
    <t>https://www.contratos.gov.co/consultas/detalleProceso.do?numConstancia=20-4-10843629</t>
  </si>
  <si>
    <t>https://www.contratos.gov.co/consultas/detalleProceso.do?numConstancia=20-4-10843630</t>
  </si>
  <si>
    <t>https://www.contratos.gov.co/consultas/detalleProceso.do?numConstancia=20-4-10843631</t>
  </si>
  <si>
    <t>https://www.contratos.gov.co/consultas/detalleProceso.do?numConstancia=20-4-10843632</t>
  </si>
  <si>
    <t>https://www.contratos.gov.co/consultas/detalleProceso.do?numConstancia=20-4-10843634</t>
  </si>
  <si>
    <t>https://www.contratos.gov.co/consultas/detalleProceso.do?numConstancia=20-4-10843636</t>
  </si>
  <si>
    <t>https://www.contratos.gov.co/consultas/detalleProceso.do?numConstancia=20-4-10843637</t>
  </si>
  <si>
    <t>https://www.contratos.gov.co/consultas/detalleProceso.do?numConstancia=20-4-10843640</t>
  </si>
  <si>
    <t>https://www.contratos.gov.co/consultas/detalleProceso.do?numConstancia=20-4-10843642</t>
  </si>
  <si>
    <t>https://www.contratos.gov.co/consultas/detalleProceso.do?numConstancia=20-4-10843643</t>
  </si>
  <si>
    <t>https://www.contratos.gov.co/consultas/detalleProceso.do?numConstancia=20-4-10843644</t>
  </si>
  <si>
    <t>https://www.contratos.gov.co/consultas/detalleProceso.do?numConstancia=20-4-10843646</t>
  </si>
  <si>
    <t>https://www.contratos.gov.co/consultas/detalleProceso.do?numConstancia=20-4-10843648</t>
  </si>
  <si>
    <t>https://www.contratos.gov.co/consultas/detalleProceso.do?numConstancia=20-4-10843650</t>
  </si>
  <si>
    <t>https://www.contratos.gov.co/consultas/detalleProceso.do?numConstancia=20-4-10843651</t>
  </si>
  <si>
    <t>https://www.contratos.gov.co/consultas/detalleProceso.do?numConstancia=20-4-10843653</t>
  </si>
  <si>
    <t>https://www.contratos.gov.co/consultas/detalleProceso.do?numConstancia=20-4-10843654</t>
  </si>
  <si>
    <t>https://www.contratos.gov.co/consultas/detalleProceso.do?numConstancia=20-4-10843656</t>
  </si>
  <si>
    <t>https://www.contratos.gov.co/consultas/detalleProceso.do?numConstancia=20-4-10843657</t>
  </si>
  <si>
    <t>https://www.contratos.gov.co/consultas/detalleProceso.do?numConstancia=20-4-10843660</t>
  </si>
  <si>
    <t>https://www.contratos.gov.co/consultas/detalleProceso.do?numConstancia=20-4-10843663</t>
  </si>
  <si>
    <t>https://www.contratos.gov.co/consultas/detalleProceso.do?numConstancia=20-4-10843666</t>
  </si>
  <si>
    <t>https://www.contratos.gov.co/consultas/detalleProceso.do?numConstancia=20-4-10843668</t>
  </si>
  <si>
    <t>https://www.contratos.gov.co/consultas/detalleProceso.do?numConstancia=20-4-10843670</t>
  </si>
  <si>
    <t>https://www.contratos.gov.co/consultas/detalleProceso.do?numConstancia=20-4-10843672</t>
  </si>
  <si>
    <t>https://www.contratos.gov.co/consultas/detalleProceso.do?numConstancia=20-4-10843673</t>
  </si>
  <si>
    <t>https://www.contratos.gov.co/consultas/detalleProceso.do?numConstancia=20-4-10843674</t>
  </si>
  <si>
    <t>https://www.contratos.gov.co/consultas/detalleProceso.do?numConstancia=20-4-10843675</t>
  </si>
  <si>
    <t>https://www.contratos.gov.co/consultas/detalleProceso.do?numConstancia=20-4-10843677</t>
  </si>
  <si>
    <t>https://www.contratos.gov.co/consultas/detalleProceso.do?numConstancia=20-4-10843680</t>
  </si>
  <si>
    <t>https://www.contratos.gov.co/consultas/detalleProceso.do?numConstancia=20-4-10843681</t>
  </si>
  <si>
    <t>https://www.contratos.gov.co/consultas/detalleProceso.do?numConstancia=20-4-10843683</t>
  </si>
  <si>
    <t>https://www.contratos.gov.co/consultas/detalleProceso.do?numConstancia=20-4-10843684</t>
  </si>
  <si>
    <t>https://www.contratos.gov.co/consultas/detalleProceso.do?numConstancia=20-4-10843686</t>
  </si>
  <si>
    <t>https://www.contratos.gov.co/consultas/detalleProceso.do?numConstancia=20-4-10843689</t>
  </si>
  <si>
    <t>https://www.contratos.gov.co/consultas/detalleProceso.do?numConstancia=20-4-10843691</t>
  </si>
  <si>
    <t>https://www.contratos.gov.co/consultas/detalleProceso.do?numConstancia=20-4-10843693</t>
  </si>
  <si>
    <t>https://www.contratos.gov.co/consultas/detalleProceso.do?numConstancia=20-4-10843694</t>
  </si>
  <si>
    <t>https://www.contratos.gov.co/consultas/detalleProceso.do?numConstancia=20-4-10843695</t>
  </si>
  <si>
    <t>https://www.contratos.gov.co/consultas/detalleProceso.do?numConstancia=20-4-10843697</t>
  </si>
  <si>
    <t>https://www.contratos.gov.co/consultas/detalleProceso.do?numConstancia=20-4-10843699</t>
  </si>
  <si>
    <t>https://www.contratos.gov.co/consultas/detalleProceso.do?numConstancia=20-4-10843701</t>
  </si>
  <si>
    <t>https://www.contratos.gov.co/consultas/detalleProceso.do?numConstancia=20-4-10843706</t>
  </si>
  <si>
    <t>https://www.contratos.gov.co/consultas/detalleProceso.do?numConstancia=20-4-10843708</t>
  </si>
  <si>
    <t>https://www.contratos.gov.co/consultas/detalleProceso.do?numConstancia=20-4-10843709</t>
  </si>
  <si>
    <t>https://www.contratos.gov.co/consultas/detalleProceso.do?numConstancia=20-4-10843711</t>
  </si>
  <si>
    <t>https://www.contratos.gov.co/consultas/detalleProceso.do?numConstancia=20-4-10843713</t>
  </si>
  <si>
    <t>https://www.contratos.gov.co/consultas/detalleProceso.do?numConstancia=20-4-10843714</t>
  </si>
  <si>
    <t>https://www.contratos.gov.co/consultas/detalleProceso.do?numConstancia=20-4-10843715</t>
  </si>
  <si>
    <t>https://www.contratos.gov.co/consultas/detalleProceso.do?numConstancia=20-4-10843717</t>
  </si>
  <si>
    <t>https://www.contratos.gov.co/consultas/detalleProceso.do?numConstancia=20-4-10843718</t>
  </si>
  <si>
    <t>https://www.contratos.gov.co/consultas/detalleProceso.do?numConstancia=20-4-10843720</t>
  </si>
  <si>
    <t>https://www.contratos.gov.co/consultas/detalleProceso.do?numConstancia=20-4-10843723</t>
  </si>
  <si>
    <t>https://www.contratos.gov.co/consultas/detalleProceso.do?numConstancia=20-4-10843726</t>
  </si>
  <si>
    <t>https://www.contratos.gov.co/consultas/detalleProceso.do?numConstancia=20-4-10843729</t>
  </si>
  <si>
    <t>https://www.contratos.gov.co/consultas/detalleProceso.do?numConstancia=20-4-10843731</t>
  </si>
  <si>
    <t>https://www.contratos.gov.co/consultas/detalleProceso.do?numConstancia=20-4-10843732</t>
  </si>
  <si>
    <t>https://www.contratos.gov.co/consultas/detalleProceso.do?numConstancia=20-4-10844003</t>
  </si>
  <si>
    <t>https://www.contratos.gov.co/consultas/detalleProceso.do?numConstancia=20-4-10844006</t>
  </si>
  <si>
    <t>https://www.contratos.gov.co/consultas/detalleProceso.do?numConstancia=20-4-10844009</t>
  </si>
  <si>
    <t>https://www.contratos.gov.co/consultas/detalleProceso.do?numConstancia=20-4-10844011</t>
  </si>
  <si>
    <t>https://www.contratos.gov.co/consultas/detalleProceso.do?numConstancia=20-4-10844013</t>
  </si>
  <si>
    <t>https://www.contratos.gov.co/consultas/detalleProceso.do?numConstancia=20-4-10844015</t>
  </si>
  <si>
    <t>https://www.contratos.gov.co/consultas/detalleProceso.do?numConstancia=20-4-10844020</t>
  </si>
  <si>
    <t>https://www.contratos.gov.co/consultas/detalleProceso.do?numConstancia=20-4-10844023</t>
  </si>
  <si>
    <t>https://www.contratos.gov.co/consultas/detalleProceso.do?numConstancia=20-4-10844024</t>
  </si>
  <si>
    <t>https://www.contratos.gov.co/consultas/detalleProceso.do?numConstancia=20-4-10844028</t>
  </si>
  <si>
    <t>https://www.contratos.gov.co/consultas/detalleProceso.do?numConstancia=20-4-10844029</t>
  </si>
  <si>
    <t>https://www.contratos.gov.co/consultas/detalleProceso.do?numConstancia=20-4-10844032</t>
  </si>
  <si>
    <t>https://www.contratos.gov.co/consultas/detalleProceso.do?numConstancia=20-4-10844035</t>
  </si>
  <si>
    <t>https://www.contratos.gov.co/consultas/detalleProceso.do?numConstancia=20-4-10844038</t>
  </si>
  <si>
    <t>https://www.contratos.gov.co/consultas/detalleProceso.do?numConstancia=20-4-10844041</t>
  </si>
  <si>
    <t>https://www.contratos.gov.co/consultas/detalleProceso.do?numConstancia=20-4-10844043</t>
  </si>
  <si>
    <t>https://www.contratos.gov.co/consultas/detalleProceso.do?numConstancia=20-4-10844045</t>
  </si>
  <si>
    <t>https://www.contratos.gov.co/consultas/detalleProceso.do?numConstancia=20-4-10844047</t>
  </si>
  <si>
    <t>https://www.contratos.gov.co/consultas/detalleProceso.do?numConstancia=20-4-10844048</t>
  </si>
  <si>
    <t>https://www.contratos.gov.co/consultas/detalleProceso.do?numConstancia=20-4-10844049</t>
  </si>
  <si>
    <t>https://www.contratos.gov.co/consultas/detalleProceso.do?numConstancia=20-4-10844051</t>
  </si>
  <si>
    <t>https://www.contratos.gov.co/consultas/detalleProceso.do?numConstancia=20-4-10844054</t>
  </si>
  <si>
    <t>https://www.contratos.gov.co/consultas/detalleProceso.do?numConstancia=20-4-10844055</t>
  </si>
  <si>
    <t>https://www.contratos.gov.co/consultas/detalleProceso.do?numConstancia=20-4-10844059</t>
  </si>
  <si>
    <t>https://www.contratos.gov.co/consultas/detalleProceso.do?numConstancia=20-4-10844060</t>
  </si>
  <si>
    <t>https://www.contratos.gov.co/consultas/detalleProceso.do?numConstancia=20-4-10844062</t>
  </si>
  <si>
    <t>https://www.contratos.gov.co/consultas/detalleProceso.do?numConstancia=20-4-10844066</t>
  </si>
  <si>
    <t>https://www.contratos.gov.co/consultas/detalleProceso.do?numConstancia=20-4-10844069</t>
  </si>
  <si>
    <t>https://www.contratos.gov.co/consultas/detalleProceso.do?numConstancia=20-4-10844071</t>
  </si>
  <si>
    <t>https://www.contratos.gov.co/consultas/detalleProceso.do?numConstancia=20-4-10844074</t>
  </si>
  <si>
    <t>https://www.contratos.gov.co/consultas/detalleProceso.do?numConstancia=20-4-10844082</t>
  </si>
  <si>
    <t>https://www.contratos.gov.co/consultas/detalleProceso.do?numConstancia=20-4-10844084</t>
  </si>
  <si>
    <t>https://www.contratos.gov.co/consultas/detalleProceso.do?numConstancia=20-4-10844086</t>
  </si>
  <si>
    <t>https://www.contratos.gov.co/consultas/detalleProceso.do?numConstancia=20-4-10844088</t>
  </si>
  <si>
    <t>https://www.contratos.gov.co/consultas/detalleProceso.do?numConstancia=20-4-10844090</t>
  </si>
  <si>
    <t>https://www.contratos.gov.co/consultas/detalleProceso.do?numConstancia=20-4-10844092</t>
  </si>
  <si>
    <t>https://www.contratos.gov.co/consultas/detalleProceso.do?numConstancia=20-4-10844096</t>
  </si>
  <si>
    <t>https://www.contratos.gov.co/consultas/detalleProceso.do?numConstancia=20-4-10844097</t>
  </si>
  <si>
    <t>https://www.contratos.gov.co/consultas/detalleProceso.do?numConstancia=20-4-10844100</t>
  </si>
  <si>
    <t>https://www.contratos.gov.co/consultas/detalleProceso.do?numConstancia=20-4-10844102</t>
  </si>
  <si>
    <t>https://www.contratos.gov.co/consultas/detalleProceso.do?numConstancia=20-4-10844106</t>
  </si>
  <si>
    <t>https://www.contratos.gov.co/consultas/detalleProceso.do?numConstancia=20-4-10844107</t>
  </si>
  <si>
    <t>https://www.contratos.gov.co/consultas/detalleProceso.do?numConstancia=20-4-10844108</t>
  </si>
  <si>
    <t>https://www.contratos.gov.co/consultas/detalleProceso.do?numConstancia=20-4-10844109</t>
  </si>
  <si>
    <t>https://www.contratos.gov.co/consultas/detalleProceso.do?numConstancia=20-4-10844110</t>
  </si>
  <si>
    <t>https://www.contratos.gov.co/consultas/detalleProceso.do?numConstancia=20-4-10844111</t>
  </si>
  <si>
    <t>https://www.contratos.gov.co/consultas/detalleProceso.do?numConstancia=20-4-10844112</t>
  </si>
  <si>
    <t>https://www.contratos.gov.co/consultas/detalleProceso.do?numConstancia=20-4-10844113</t>
  </si>
  <si>
    <t>https://www.contratos.gov.co/consultas/detalleProceso.do?numConstancia=20-4-10844116</t>
  </si>
  <si>
    <t>https://www.contratos.gov.co/consultas/detalleProceso.do?numConstancia=20-4-10844120</t>
  </si>
  <si>
    <t>https://www.contratos.gov.co/consultas/detalleProceso.do?numConstancia=20-4-10844122</t>
  </si>
  <si>
    <t>https://www.contratos.gov.co/consultas/detalleProceso.do?numConstancia=20-4-10844125</t>
  </si>
  <si>
    <t>https://www.contratos.gov.co/consultas/detalleProceso.do?numConstancia=20-4-10844126</t>
  </si>
  <si>
    <t>https://www.contratos.gov.co/consultas/detalleProceso.do?numConstancia=20-4-10844127</t>
  </si>
  <si>
    <t>https://www.contratos.gov.co/consultas/detalleProceso.do?numConstancia=20-4-10844128</t>
  </si>
  <si>
    <t>https://www.contratos.gov.co/consultas/detalleProceso.do?numConstancia=20-4-10844130</t>
  </si>
  <si>
    <t>https://www.contratos.gov.co/consultas/detalleProceso.do?numConstancia=20-4-10844131</t>
  </si>
  <si>
    <t>https://www.contratos.gov.co/consultas/detalleProceso.do?numConstancia=20-4-10844132</t>
  </si>
  <si>
    <t>https://www.contratos.gov.co/consultas/detalleProceso.do?numConstancia=20-4-10844135</t>
  </si>
  <si>
    <t>https://www.contratos.gov.co/consultas/detalleProceso.do?numConstancia=20-4-10844137</t>
  </si>
  <si>
    <t>https://www.contratos.gov.co/consultas/detalleProceso.do?numConstancia=20-4-10844141</t>
  </si>
  <si>
    <t>https://www.contratos.gov.co/consultas/detalleProceso.do?numConstancia=20-4-10844142</t>
  </si>
  <si>
    <t>https://www.contratos.gov.co/consultas/detalleProceso.do?numConstancia=20-4-10844144</t>
  </si>
  <si>
    <t>https://www.contratos.gov.co/consultas/detalleProceso.do?numConstancia=20-4-10844146</t>
  </si>
  <si>
    <t>https://www.contratos.gov.co/consultas/detalleProceso.do?numConstancia=20-4-10844147</t>
  </si>
  <si>
    <t>https://www.contratos.gov.co/consultas/detalleProceso.do?numConstancia=20-4-10844148</t>
  </si>
  <si>
    <t>https://www.contratos.gov.co/consultas/detalleProceso.do?numConstancia=20-4-10844150</t>
  </si>
  <si>
    <t>https://www.contratos.gov.co/consultas/detalleProceso.do?numConstancia=20-4-10844151</t>
  </si>
  <si>
    <t>https://www.contratos.gov.co/consultas/detalleProceso.do?numConstancia=20-4-10844152</t>
  </si>
  <si>
    <t>https://www.contratos.gov.co/consultas/detalleProceso.do?numConstancia=20-4-10844154</t>
  </si>
  <si>
    <t>https://www.contratos.gov.co/consultas/detalleProceso.do?numConstancia=20-4-10844155</t>
  </si>
  <si>
    <t>https://www.contratos.gov.co/consultas/detalleProceso.do?numConstancia=20-4-10844158</t>
  </si>
  <si>
    <t>https://www.contratos.gov.co/consultas/detalleProceso.do?numConstancia=20-4-10844161</t>
  </si>
  <si>
    <t>https://www.contratos.gov.co/consultas/detalleProceso.do?numConstancia=20-4-10844162</t>
  </si>
  <si>
    <t>https://www.contratos.gov.co/consultas/detalleProceso.do?numConstancia=20-4-10844163</t>
  </si>
  <si>
    <t>https://www.contratos.gov.co/consultas/detalleProceso.do?numConstancia=20-4-10844165</t>
  </si>
  <si>
    <t>https://www.contratos.gov.co/consultas/detalleProceso.do?numConstancia=20-4-10844167</t>
  </si>
  <si>
    <t>https://www.contratos.gov.co/consultas/detalleProceso.do?numConstancia=20-4-10844169</t>
  </si>
  <si>
    <t>https://www.contratos.gov.co/consultas/detalleProceso.do?numConstancia=20-4-10844170</t>
  </si>
  <si>
    <t>https://www.contratos.gov.co/consultas/detalleProceso.do?numConstancia=20-4-10844171</t>
  </si>
  <si>
    <t>https://www.contratos.gov.co/consultas/detalleProceso.do?numConstancia=20-4-10844172</t>
  </si>
  <si>
    <t>https://www.contratos.gov.co/consultas/detalleProceso.do?numConstancia=20-4-10844174</t>
  </si>
  <si>
    <t>https://www.contratos.gov.co/consultas/detalleProceso.do?numConstancia=20-4-10844175</t>
  </si>
  <si>
    <t>https://www.contratos.gov.co/consultas/detalleProceso.do?numConstancia=20-4-10844176</t>
  </si>
  <si>
    <t>https://www.contratos.gov.co/consultas/detalleProceso.do?numConstancia=20-4-10844177</t>
  </si>
  <si>
    <t>https://www.contratos.gov.co/consultas/detalleProceso.do?numConstancia=20-4-10844178</t>
  </si>
  <si>
    <t>https://www.contratos.gov.co/consultas/detalleProceso.do?numConstancia=20-4-10844179</t>
  </si>
  <si>
    <t>https://www.contratos.gov.co/consultas/detalleProceso.do?numConstancia=20-4-10844181</t>
  </si>
  <si>
    <t>https://www.contratos.gov.co/consultas/detalleProceso.do?numConstancia=20-4-10844182</t>
  </si>
  <si>
    <t>https://www.contratos.gov.co/consultas/detalleProceso.do?numConstancia=20-4-10844183</t>
  </si>
  <si>
    <t>https://www.contratos.gov.co/consultas/detalleProceso.do?numConstancia=20-4-10844184</t>
  </si>
  <si>
    <t>https://www.contratos.gov.co/consultas/detalleProceso.do?numConstancia=20-4-10844185</t>
  </si>
  <si>
    <t>https://www.contratos.gov.co/consultas/detalleProceso.do?numConstancia=20-4-10844187</t>
  </si>
  <si>
    <t>https://www.contratos.gov.co/consultas/detalleProceso.do?numConstancia=20-4-10844189</t>
  </si>
  <si>
    <t>https://www.contratos.gov.co/consultas/detalleProceso.do?numConstancia=20-4-10844192</t>
  </si>
  <si>
    <t>https://www.contratos.gov.co/consultas/detalleProceso.do?numConstancia=20-4-10844193</t>
  </si>
  <si>
    <t>https://www.contratos.gov.co/consultas/detalleProceso.do?numConstancia=20-4-10844195</t>
  </si>
  <si>
    <t>https://www.contratos.gov.co/consultas/detalleProceso.do?numConstancia=20-4-10844198</t>
  </si>
  <si>
    <t>https://www.contratos.gov.co/consultas/detalleProceso.do?numConstancia=20-4-10844205</t>
  </si>
  <si>
    <t>https://www.contratos.gov.co/consultas/detalleProceso.do?numConstancia=20-4-10844206</t>
  </si>
  <si>
    <t>https://www.contratos.gov.co/consultas/detalleProceso.do?numConstancia=20-4-10844208</t>
  </si>
  <si>
    <t>https://www.contratos.gov.co/consultas/detalleProceso.do?numConstancia=20-4-10844210</t>
  </si>
  <si>
    <t>https://www.contratos.gov.co/consultas/detalleProceso.do?numConstancia=20-4-10844211</t>
  </si>
  <si>
    <t>https://www.contratos.gov.co/consultas/detalleProceso.do?numConstancia=20-4-10844212</t>
  </si>
  <si>
    <t>https://www.contratos.gov.co/consultas/detalleProceso.do?numConstancia=20-4-10844214</t>
  </si>
  <si>
    <t>https://www.contratos.gov.co/consultas/detalleProceso.do?numConstancia=20-4-10844215</t>
  </si>
  <si>
    <t>https://www.contratos.gov.co/consultas/detalleProceso.do?numConstancia=20-4-10844216</t>
  </si>
  <si>
    <t>https://www.contratos.gov.co/consultas/detalleProceso.do?numConstancia=20-4-10844217</t>
  </si>
  <si>
    <t>https://www.contratos.gov.co/consultas/detalleProceso.do?numConstancia=20-4-10844218</t>
  </si>
  <si>
    <t>https://www.contratos.gov.co/consultas/detalleProceso.do?numConstancia=20-4-10844220</t>
  </si>
  <si>
    <t>https://www.contratos.gov.co/consultas/detalleProceso.do?numConstancia=20-4-10844221</t>
  </si>
  <si>
    <t>https://www.contratos.gov.co/consultas/detalleProceso.do?numConstancia=20-4-10844222</t>
  </si>
  <si>
    <t>https://www.contratos.gov.co/consultas/detalleProceso.do?numConstancia=20-4-10844223</t>
  </si>
  <si>
    <t>https://www.contratos.gov.co/consultas/detalleProceso.do?numConstancia=20-4-10844225</t>
  </si>
  <si>
    <t>https://www.contratos.gov.co/consultas/detalleProceso.do?numConstancia=20-4-10844226</t>
  </si>
  <si>
    <t>https://www.contratos.gov.co/consultas/detalleProceso.do?numConstancia=20-4-10844228</t>
  </si>
  <si>
    <t>https://www.contratos.gov.co/consultas/detalleProceso.do?numConstancia=20-4-10844231</t>
  </si>
  <si>
    <t>https://www.contratos.gov.co/consultas/detalleProceso.do?numConstancia=20-4-10844233</t>
  </si>
  <si>
    <t>https://www.contratos.gov.co/consultas/detalleProceso.do?numConstancia=20-4-10844234</t>
  </si>
  <si>
    <t>https://www.contratos.gov.co/consultas/detalleProceso.do?numConstancia=20-4-10844235</t>
  </si>
  <si>
    <t>https://www.contratos.gov.co/consultas/detalleProceso.do?numConstancia=20-4-10844238</t>
  </si>
  <si>
    <t>https://www.contratos.gov.co/consultas/detalleProceso.do?numConstancia=20-4-10844240</t>
  </si>
  <si>
    <t>https://www.contratos.gov.co/consultas/detalleProceso.do?numConstancia=20-4-10844241</t>
  </si>
  <si>
    <t>https://www.contratos.gov.co/consultas/detalleProceso.do?numConstancia=20-4-10844243</t>
  </si>
  <si>
    <t>https://www.contratos.gov.co/consultas/detalleProceso.do?numConstancia=20-4-10844300</t>
  </si>
  <si>
    <t>https://www.contratos.gov.co/consultas/detalleProceso.do?numConstancia=20-4-10844302</t>
  </si>
  <si>
    <t>https://www.contratos.gov.co/consultas/detalleProceso.do?numConstancia=20-4-10844303</t>
  </si>
  <si>
    <t>https://www.contratos.gov.co/consultas/detalleProceso.do?numConstancia=20-4-10844306</t>
  </si>
  <si>
    <t>https://www.contratos.gov.co/consultas/detalleProceso.do?numConstancia=20-4-10844307</t>
  </si>
  <si>
    <t>https://www.contratos.gov.co/consultas/detalleProceso.do?numConstancia=20-4-10844308</t>
  </si>
  <si>
    <t>https://www.contratos.gov.co/consultas/detalleProceso.do?numConstancia=20-4-10844309</t>
  </si>
  <si>
    <t>https://www.contratos.gov.co/consultas/detalleProceso.do?numConstancia=20-4-10844310</t>
  </si>
  <si>
    <t>https://www.contratos.gov.co/consultas/detalleProceso.do?numConstancia=20-4-10844312</t>
  </si>
  <si>
    <t>https://www.contratos.gov.co/consultas/detalleProceso.do?numConstancia=20-4-10844314</t>
  </si>
  <si>
    <t>https://www.contratos.gov.co/consultas/detalleProceso.do?numConstancia=20-4-10844317</t>
  </si>
  <si>
    <t>https://www.contratos.gov.co/consultas/detalleProceso.do?numConstancia=20-4-10844318</t>
  </si>
  <si>
    <t>https://www.contratos.gov.co/consultas/detalleProceso.do?numConstancia=20-4-10844320</t>
  </si>
  <si>
    <t>https://www.contratos.gov.co/consultas/detalleProceso.do?numConstancia=20-4-10844321</t>
  </si>
  <si>
    <t>https://www.contratos.gov.co/consultas/detalleProceso.do?numConstancia=20-4-10844322</t>
  </si>
  <si>
    <t>https://www.contratos.gov.co/consultas/detalleProceso.do?numConstancia=20-4-10844324</t>
  </si>
  <si>
    <t>https://www.contratos.gov.co/consultas/detalleProceso.do?numConstancia=20-4-10844325</t>
  </si>
  <si>
    <t>https://www.contratos.gov.co/consultas/detalleProceso.do?numConstancia=20-4-10844326</t>
  </si>
  <si>
    <t>https://www.contratos.gov.co/consultas/detalleProceso.do?numConstancia=20-4-10844328</t>
  </si>
  <si>
    <t>https://www.contratos.gov.co/consultas/detalleProceso.do?numConstancia=20-4-10844330</t>
  </si>
  <si>
    <t>https://www.contratos.gov.co/consultas/detalleProceso.do?numConstancia=20-4-10844331</t>
  </si>
  <si>
    <t>https://www.contratos.gov.co/consultas/detalleProceso.do?numConstancia=20-4-10844332</t>
  </si>
  <si>
    <t>https://www.contratos.gov.co/consultas/detalleProceso.do?numConstancia=20-4-10844334</t>
  </si>
  <si>
    <t>https://www.contratos.gov.co/consultas/detalleProceso.do?numConstancia=20-4-10844335</t>
  </si>
  <si>
    <t>https://www.contratos.gov.co/consultas/detalleProceso.do?numConstancia=20-4-10844336</t>
  </si>
  <si>
    <t>https://www.contratos.gov.co/consultas/detalleProceso.do?numConstancia=20-4-10844339</t>
  </si>
  <si>
    <t>https://www.contratos.gov.co/consultas/detalleProceso.do?numConstancia=20-4-10844340</t>
  </si>
  <si>
    <t>https://www.contratos.gov.co/consultas/detalleProceso.do?numConstancia=20-4-10844341</t>
  </si>
  <si>
    <t>https://www.contratos.gov.co/consultas/detalleProceso.do?numConstancia=20-4-10844342</t>
  </si>
  <si>
    <t>https://www.contratos.gov.co/consultas/detalleProceso.do?numConstancia=20-4-10844344</t>
  </si>
  <si>
    <t>https://www.contratos.gov.co/consultas/detalleProceso.do?numConstancia=20-4-10844345</t>
  </si>
  <si>
    <t>https://www.contratos.gov.co/consultas/detalleProceso.do?numConstancia=20-4-10844346</t>
  </si>
  <si>
    <t>https://www.contratos.gov.co/consultas/detalleProceso.do?numConstancia=20-4-10844347</t>
  </si>
  <si>
    <t>https://www.contratos.gov.co/consultas/detalleProceso.do?numConstancia=20-4-10844348</t>
  </si>
  <si>
    <t>https://www.contratos.gov.co/consultas/detalleProceso.do?numConstancia=20-4-10844349</t>
  </si>
  <si>
    <t>https://www.contratos.gov.co/consultas/detalleProceso.do?numConstancia=20-4-10844351</t>
  </si>
  <si>
    <t>https://www.contratos.gov.co/consultas/detalleProceso.do?numConstancia=20-4-10844352</t>
  </si>
  <si>
    <t>https://www.contratos.gov.co/consultas/detalleProceso.do?numConstancia=20-4-10844353</t>
  </si>
  <si>
    <t>https://www.contratos.gov.co/consultas/detalleProceso.do?numConstancia=20-4-10844354</t>
  </si>
  <si>
    <t>https://www.contratos.gov.co/consultas/detalleProceso.do?numConstancia=20-4-10844355</t>
  </si>
  <si>
    <t>https://www.contratos.gov.co/consultas/detalleProceso.do?numConstancia=20-4-10844356</t>
  </si>
  <si>
    <t>https://www.contratos.gov.co/consultas/detalleProceso.do?numConstancia=20-4-10844358</t>
  </si>
  <si>
    <t>https://www.contratos.gov.co/consultas/detalleProceso.do?numConstancia=20-4-10844359</t>
  </si>
  <si>
    <t>https://www.contratos.gov.co/consultas/detalleProceso.do?numConstancia=20-4-10844360</t>
  </si>
  <si>
    <t>https://www.contratos.gov.co/consultas/detalleProceso.do?numConstancia=20-4-10844361</t>
  </si>
  <si>
    <t>https://www.contratos.gov.co/consultas/detalleProceso.do?numConstancia=20-4-10844363</t>
  </si>
  <si>
    <t>https://www.contratos.gov.co/consultas/detalleProceso.do?numConstancia=20-4-10844365</t>
  </si>
  <si>
    <t>https://www.contratos.gov.co/consultas/detalleProceso.do?numConstancia=20-4-10844366</t>
  </si>
  <si>
    <t>https://www.contratos.gov.co/consultas/detalleProceso.do?numConstancia=20-4-10844368</t>
  </si>
  <si>
    <t>https://www.contratos.gov.co/consultas/detalleProceso.do?numConstancia=20-4-10844370</t>
  </si>
  <si>
    <t>https://www.contratos.gov.co/consultas/detalleProceso.do?numConstancia=20-4-10844371</t>
  </si>
  <si>
    <t>https://www.contratos.gov.co/consultas/detalleProceso.do?numConstancia=20-4-10844373</t>
  </si>
  <si>
    <t>https://www.contratos.gov.co/consultas/detalleProceso.do?numConstancia=20-4-10844374</t>
  </si>
  <si>
    <t>https://www.contratos.gov.co/consultas/detalleProceso.do?numConstancia=20-4-10844375</t>
  </si>
  <si>
    <t>https://www.contratos.gov.co/consultas/detalleProceso.do?numConstancia=20-4-10844377</t>
  </si>
  <si>
    <t>https://www.contratos.gov.co/consultas/detalleProceso.do?numConstancia=20-4-10844378</t>
  </si>
  <si>
    <t>https://www.contratos.gov.co/consultas/detalleProceso.do?numConstancia=20-4-10844379</t>
  </si>
  <si>
    <t>https://www.contratos.gov.co/consultas/detalleProceso.do?numConstancia=20-4-10844380</t>
  </si>
  <si>
    <t>https://www.contratos.gov.co/consultas/detalleProceso.do?numConstancia=20-4-10844381</t>
  </si>
  <si>
    <t>https://www.contratos.gov.co/consultas/detalleProceso.do?numConstancia=20-4-10844382</t>
  </si>
  <si>
    <t>https://www.contratos.gov.co/consultas/detalleProceso.do?numConstancia=20-4-10844383</t>
  </si>
  <si>
    <t>https://www.contratos.gov.co/consultas/detalleProceso.do?numConstancia=20-4-10844386</t>
  </si>
  <si>
    <t>https://www.contratos.gov.co/consultas/detalleProceso.do?numConstancia=20-4-10844387</t>
  </si>
  <si>
    <t>https://www.contratos.gov.co/consultas/detalleProceso.do?numConstancia=20-4-10844388</t>
  </si>
  <si>
    <t>https://www.contratos.gov.co/consultas/detalleProceso.do?numConstancia=20-4-10844435</t>
  </si>
  <si>
    <t>https://www.contratos.gov.co/consultas/detalleProceso.do?numConstancia=20-4-10844436</t>
  </si>
  <si>
    <t>https://www.contratos.gov.co/consultas/detalleProceso.do?numConstancia=20-4-10844437</t>
  </si>
  <si>
    <t>https://www.contratos.gov.co/consultas/detalleProceso.do?numConstancia=20-4-10844438</t>
  </si>
  <si>
    <t>https://www.contratos.gov.co/consultas/detalleProceso.do?numConstancia=20-4-10844439</t>
  </si>
  <si>
    <t>https://www.contratos.gov.co/consultas/detalleProceso.do?numConstancia=20-4-10844440</t>
  </si>
  <si>
    <t>https://www.contratos.gov.co/consultas/detalleProceso.do?numConstancia=20-4-10844441</t>
  </si>
  <si>
    <t>https://www.contratos.gov.co/consultas/detalleProceso.do?numConstancia=20-4-10844443</t>
  </si>
  <si>
    <t>https://www.contratos.gov.co/consultas/detalleProceso.do?numConstancia=20-4-10844445</t>
  </si>
  <si>
    <t>https://www.contratos.gov.co/consultas/detalleProceso.do?numConstancia=20-4-10844446</t>
  </si>
  <si>
    <t>https://www.contratos.gov.co/consultas/detalleProceso.do?numConstancia=20-4-10844447</t>
  </si>
  <si>
    <t>https://www.contratos.gov.co/consultas/detalleProceso.do?numConstancia=20-4-10844448</t>
  </si>
  <si>
    <t>https://www.contratos.gov.co/consultas/detalleProceso.do?numConstancia=20-4-10844449</t>
  </si>
  <si>
    <t>https://www.contratos.gov.co/consultas/detalleProceso.do?numConstancia=20-4-10844450</t>
  </si>
  <si>
    <t>https://www.contratos.gov.co/consultas/detalleProceso.do?numConstancia=20-4-10844451</t>
  </si>
  <si>
    <t>https://www.contratos.gov.co/consultas/detalleProceso.do?numConstancia=20-4-10844452</t>
  </si>
  <si>
    <t>https://www.contratos.gov.co/consultas/detalleProceso.do?numConstancia=20-4-10844454</t>
  </si>
  <si>
    <t>https://www.contratos.gov.co/consultas/detalleProceso.do?numConstancia=20-4-10844455</t>
  </si>
  <si>
    <t>https://www.contratos.gov.co/consultas/detalleProceso.do?numConstancia=20-4-10844456</t>
  </si>
  <si>
    <t>https://www.contratos.gov.co/consultas/detalleProceso.do?numConstancia=20-4-10844457</t>
  </si>
  <si>
    <t>https://www.contratos.gov.co/consultas/detalleProceso.do?numConstancia=20-4-10844458</t>
  </si>
  <si>
    <t>https://www.contratos.gov.co/consultas/detalleProceso.do?numConstancia=20-4-10844460</t>
  </si>
  <si>
    <t>https://www.contratos.gov.co/consultas/detalleProceso.do?numConstancia=20-4-10844461</t>
  </si>
  <si>
    <t>FECHA SECOP</t>
  </si>
  <si>
    <t>https://www.contratos.gov.co/consultas/detalleProceso.do?numConstancia=20-4-10844466</t>
  </si>
  <si>
    <t>https://www.contratos.gov.co/consultas/detalleProceso.do?numConstancia=20-4-10844467</t>
  </si>
  <si>
    <t>https://www.contratos.gov.co/consultas/detalleProceso.do?numConstancia=20-4-10844468</t>
  </si>
  <si>
    <t>https://www.contratos.gov.co/consultas/detalleProceso.do?numConstancia=20-4-10844469</t>
  </si>
  <si>
    <t>https://www.contratos.gov.co/consultas/detalleProceso.do?numConstancia=20-4-10844470</t>
  </si>
  <si>
    <t>https://www.contratos.gov.co/consultas/detalleProceso.do?numConstancia=20-4-10844471</t>
  </si>
  <si>
    <t>https://www.contratos.gov.co/consultas/detalleProceso.do?numConstancia=20-4-10844472</t>
  </si>
  <si>
    <t>https://www.contratos.gov.co/consultas/detalleProceso.do?numConstancia=20-4-10844473</t>
  </si>
  <si>
    <t>https://www.contratos.gov.co/consultas/detalleProceso.do?numConstancia=20-4-10844474</t>
  </si>
  <si>
    <t>https://www.contratos.gov.co/consultas/detalleProceso.do?numConstancia=20-4-10844475</t>
  </si>
  <si>
    <t>https://www.contratos.gov.co/consultas/detalleProceso.do?numConstancia=20-4-10844476</t>
  </si>
  <si>
    <t>https://www.contratos.gov.co/consultas/detalleProceso.do?numConstancia=20-4-10844477</t>
  </si>
  <si>
    <t>https://www.contratos.gov.co/consultas/detalleProceso.do?numConstancia=20-4-10844478</t>
  </si>
  <si>
    <t>https://www.contratos.gov.co/consultas/detalleProceso.do?numConstancia=20-4-10844481</t>
  </si>
  <si>
    <t>https://www.contratos.gov.co/consultas/detalleProceso.do?numConstancia=20-4-10844483</t>
  </si>
  <si>
    <t>https://www.contratos.gov.co/consultas/detalleProceso.do?numConstancia=20-4-10844484</t>
  </si>
  <si>
    <t>https://www.contratos.gov.co/consultas/detalleProceso.do?numConstancia=20-4-10844485</t>
  </si>
  <si>
    <t>https://www.contratos.gov.co/consultas/detalleProceso.do?numConstancia=20-4-10844486</t>
  </si>
  <si>
    <t>https://www.contratos.gov.co/consultas/detalleProceso.do?numConstancia=20-4-10844488</t>
  </si>
  <si>
    <t>https://www.contratos.gov.co/consultas/detalleProceso.do?numConstancia=20-4-10844489</t>
  </si>
  <si>
    <t>https://www.contratos.gov.co/consultas/detalleProceso.do?numConstancia=20-4-10844492</t>
  </si>
  <si>
    <t>https://www.contratos.gov.co/consultas/detalleProceso.do?numConstancia=20-4-10844493</t>
  </si>
  <si>
    <t>https://www.contratos.gov.co/consultas/detalleProceso.do?numConstancia=20-4-10844494</t>
  </si>
  <si>
    <t>https://www.contratos.gov.co/consultas/detalleProceso.do?numConstancia=20-4-10844495</t>
  </si>
  <si>
    <t>https://www.contratos.gov.co/consultas/detalleProceso.do?numConstancia=20-4-10844496</t>
  </si>
  <si>
    <t>https://www.contratos.gov.co/consultas/detalleProceso.do?numConstancia=20-4-10844498</t>
  </si>
  <si>
    <t>https://www.contratos.gov.co/consultas/detalleProceso.do?numConstancia=20-4-10844499</t>
  </si>
  <si>
    <t>https://www.contratos.gov.co/consultas/detalleProceso.do?numConstancia=20-4-10844500</t>
  </si>
  <si>
    <t>https://www.contratos.gov.co/consultas/detalleProceso.do?numConstancia=20-4-10844501</t>
  </si>
  <si>
    <t>https://www.contratos.gov.co/consultas/detalleProceso.do?numConstancia=20-4-10844503</t>
  </si>
  <si>
    <t>https://www.contratos.gov.co/consultas/detalleProceso.do?numConstancia=20-4-10844504</t>
  </si>
  <si>
    <t>https://www.contratos.gov.co/consultas/detalleProceso.do?numConstancia=20-4-10844506</t>
  </si>
  <si>
    <t>https://www.contratos.gov.co/consultas/detalleProceso.do?numConstancia=20-4-10844507</t>
  </si>
  <si>
    <t>https://www.contratos.gov.co/consultas/detalleProceso.do?numConstancia=20-4-10844509</t>
  </si>
  <si>
    <t>ONEIDA SAMIRA MARQUEZ NARVAEZ</t>
  </si>
  <si>
    <t xml:space="preserve">EDWARD ENRIQUE SANCHEZ URZOLA </t>
  </si>
  <si>
    <t xml:space="preserve">MEDICO  URGENCIA </t>
  </si>
  <si>
    <t>PROFESIONAL  TALENTO HUMANO - POLITOLOGA</t>
  </si>
  <si>
    <t>JOSE ANTONIO ZAMORA CERA</t>
  </si>
  <si>
    <t xml:space="preserve">TECNICO EN SISTEMAS Y ELECTRONICO </t>
  </si>
  <si>
    <t xml:space="preserve">MEDICO CONSULTA EXTERNA /APOYO PROGRAMA CARDIOVASCULAR </t>
  </si>
  <si>
    <t>ENFERMERA JEFE</t>
  </si>
  <si>
    <t>CLAUDIA DE LA CRUZ LEYVA</t>
  </si>
  <si>
    <t xml:space="preserve">AUDITORA  </t>
  </si>
  <si>
    <t>JUAN ESTEBAN SANCHEZ PAEZ</t>
  </si>
  <si>
    <t>2657-2020</t>
  </si>
  <si>
    <t>2658-2020</t>
  </si>
  <si>
    <t>2659-2020</t>
  </si>
  <si>
    <t>2660-2020</t>
  </si>
  <si>
    <t>2661-2020</t>
  </si>
  <si>
    <t>2662-2020</t>
  </si>
  <si>
    <t>2663-2020</t>
  </si>
  <si>
    <t>2664-2020</t>
  </si>
  <si>
    <t>2665-2020</t>
  </si>
  <si>
    <t>2666-2020</t>
  </si>
  <si>
    <t>2667-2020</t>
  </si>
  <si>
    <t>2668-2020</t>
  </si>
  <si>
    <t>02/07/2020</t>
  </si>
  <si>
    <t>https://www.contratos.gov.co/consultas/detalleProceso.do?numConstancia=20-4-10881744</t>
  </si>
  <si>
    <t>https://www.contratos.gov.co/consultas/detalleProceso.do?numConstancia=20-4-10881752</t>
  </si>
  <si>
    <t>https://www.contratos.gov.co/consultas/detalleProceso.do?numConstancia=20-4-10881761</t>
  </si>
  <si>
    <t>https://www.contratos.gov.co/consultas/detalleProceso.do?numConstancia=20-4-10881768</t>
  </si>
  <si>
    <t>https://www.contratos.gov.co/consultas/detalleProceso.do?numConstancia=20-4-10881781</t>
  </si>
  <si>
    <t>https://www.contratos.gov.co/consultas/detalleProceso.do?numConstancia=20-4-10881790</t>
  </si>
  <si>
    <t>https://www.contratos.gov.co/consultas/detalleProceso.do?numConstancia=20-4-10881802</t>
  </si>
  <si>
    <t>MEDICO CONSULTA EXTERNA- EMERGENCIA COVID19</t>
  </si>
  <si>
    <t>MEDICO CONSULTA EXTERNA -EMERGENCIA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</si>
</sst>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\ * #,##0_);_(&quot;$&quot;\ * \(#,##0\);_(&quot;$&quot;\ 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dd/mm/yyyy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9"/>
      <color theme="1"/>
      <name val="Calibri Light"/>
      <family val="2"/>
    </font>
    <font>
      <sz val="9"/>
      <color theme="1"/>
      <name val="Century Gothic"/>
      <family val="2"/>
    </font>
    <font>
      <sz val="9"/>
      <color theme="1"/>
      <name val="Calibri Light"/>
      <family val="2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theme="1"/>
      <name val="Calibri Light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1"/>
      <name val="Century Gothic"/>
      <family val="2"/>
    </font>
    <font>
      <sz val="12"/>
      <color rgb="FFFF0000"/>
      <name val="Century Gothic"/>
      <family val="2"/>
    </font>
    <font>
      <strike/>
      <sz val="10"/>
      <name val="Century Gothic"/>
      <family val="2"/>
    </font>
    <font>
      <b/>
      <sz val="1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127">
    <xf numFmtId="0" fontId="0" fillId="0" borderId="0" xfId="0"/>
    <xf numFmtId="0" fontId="10" fillId="2" borderId="1" xfId="0" applyFont="1" applyFill="1" applyBorder="1" applyAlignment="1"/>
    <xf numFmtId="0" fontId="10" fillId="2" borderId="1" xfId="0" applyFont="1" applyFill="1" applyBorder="1"/>
    <xf numFmtId="2" fontId="11" fillId="2" borderId="1" xfId="0" applyNumberFormat="1" applyFont="1" applyFill="1" applyBorder="1" applyAlignment="1">
      <alignment horizontal="center" vertical="top" wrapText="1"/>
    </xf>
    <xf numFmtId="1" fontId="11" fillId="2" borderId="1" xfId="3" applyNumberFormat="1" applyFont="1" applyFill="1" applyBorder="1" applyAlignment="1">
      <alignment horizontal="right" vertical="top" wrapText="1"/>
    </xf>
    <xf numFmtId="2" fontId="12" fillId="2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15" fontId="15" fillId="2" borderId="1" xfId="0" applyNumberFormat="1" applyFont="1" applyFill="1" applyBorder="1" applyAlignment="1">
      <alignment horizontal="center"/>
    </xf>
    <xf numFmtId="3" fontId="15" fillId="2" borderId="1" xfId="6" applyNumberFormat="1" applyFont="1" applyFill="1" applyBorder="1" applyAlignment="1"/>
    <xf numFmtId="0" fontId="11" fillId="3" borderId="0" xfId="0" applyFont="1" applyFill="1" applyBorder="1" applyAlignment="1"/>
    <xf numFmtId="0" fontId="12" fillId="3" borderId="0" xfId="0" applyFont="1" applyFill="1" applyBorder="1"/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right"/>
    </xf>
    <xf numFmtId="2" fontId="10" fillId="2" borderId="1" xfId="0" applyNumberFormat="1" applyFont="1" applyFill="1" applyBorder="1" applyAlignment="1">
      <alignment horizontal="center" vertical="top" wrapText="1"/>
    </xf>
    <xf numFmtId="3" fontId="10" fillId="2" borderId="1" xfId="6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right" vertical="top" wrapText="1"/>
    </xf>
    <xf numFmtId="3" fontId="10" fillId="2" borderId="1" xfId="6" applyNumberFormat="1" applyFont="1" applyFill="1" applyBorder="1" applyAlignment="1"/>
    <xf numFmtId="1" fontId="16" fillId="3" borderId="2" xfId="0" applyNumberFormat="1" applyFont="1" applyFill="1" applyBorder="1" applyAlignment="1"/>
    <xf numFmtId="0" fontId="14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3" fontId="14" fillId="3" borderId="0" xfId="6" applyNumberFormat="1" applyFont="1" applyFill="1" applyBorder="1" applyAlignment="1"/>
    <xf numFmtId="0" fontId="17" fillId="2" borderId="1" xfId="0" applyFont="1" applyFill="1" applyBorder="1" applyAlignment="1"/>
    <xf numFmtId="1" fontId="9" fillId="3" borderId="0" xfId="0" applyNumberFormat="1" applyFont="1" applyFill="1" applyBorder="1" applyAlignment="1"/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3" fontId="18" fillId="2" borderId="0" xfId="6" applyNumberFormat="1" applyFont="1" applyFill="1" applyBorder="1" applyAlignment="1">
      <alignment horizontal="right"/>
    </xf>
    <xf numFmtId="3" fontId="18" fillId="2" borderId="0" xfId="0" applyNumberFormat="1" applyFont="1" applyFill="1" applyBorder="1" applyAlignment="1">
      <alignment horizontal="right"/>
    </xf>
    <xf numFmtId="4" fontId="18" fillId="2" borderId="0" xfId="0" applyNumberFormat="1" applyFont="1" applyFill="1" applyBorder="1"/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/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horizontal="right"/>
    </xf>
    <xf numFmtId="1" fontId="18" fillId="2" borderId="0" xfId="0" applyNumberFormat="1" applyFont="1" applyFill="1" applyBorder="1" applyAlignment="1"/>
    <xf numFmtId="0" fontId="19" fillId="2" borderId="0" xfId="0" applyFont="1" applyFill="1" applyBorder="1"/>
    <xf numFmtId="0" fontId="17" fillId="2" borderId="0" xfId="0" applyFont="1" applyFill="1" applyBorder="1" applyAlignment="1"/>
    <xf numFmtId="0" fontId="21" fillId="2" borderId="1" xfId="0" applyFont="1" applyFill="1" applyBorder="1"/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22" fillId="2" borderId="1" xfId="0" applyFont="1" applyFill="1" applyBorder="1"/>
    <xf numFmtId="1" fontId="10" fillId="2" borderId="1" xfId="3" applyNumberFormat="1" applyFont="1" applyFill="1" applyBorder="1" applyAlignment="1"/>
    <xf numFmtId="0" fontId="23" fillId="2" borderId="1" xfId="0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right"/>
    </xf>
    <xf numFmtId="0" fontId="24" fillId="2" borderId="1" xfId="0" applyFont="1" applyFill="1" applyBorder="1" applyAlignment="1">
      <alignment horizontal="center"/>
    </xf>
    <xf numFmtId="14" fontId="15" fillId="2" borderId="1" xfId="0" applyNumberFormat="1" applyFont="1" applyFill="1" applyBorder="1" applyAlignment="1"/>
    <xf numFmtId="0" fontId="7" fillId="0" borderId="6" xfId="1" applyFont="1" applyBorder="1" applyAlignment="1" applyProtection="1"/>
    <xf numFmtId="167" fontId="21" fillId="2" borderId="1" xfId="0" applyNumberFormat="1" applyFont="1" applyFill="1" applyBorder="1"/>
    <xf numFmtId="1" fontId="22" fillId="2" borderId="1" xfId="2" applyNumberFormat="1" applyFont="1" applyFill="1" applyBorder="1" applyAlignment="1"/>
    <xf numFmtId="0" fontId="22" fillId="2" borderId="1" xfId="0" applyFont="1" applyFill="1" applyBorder="1" applyAlignment="1"/>
    <xf numFmtId="1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/>
    </xf>
    <xf numFmtId="3" fontId="22" fillId="2" borderId="1" xfId="6" applyNumberFormat="1" applyFont="1" applyFill="1" applyBorder="1" applyAlignment="1">
      <alignment horizontal="right"/>
    </xf>
    <xf numFmtId="4" fontId="22" fillId="2" borderId="1" xfId="6" applyNumberFormat="1" applyFont="1" applyFill="1" applyBorder="1" applyAlignment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wrapText="1"/>
    </xf>
    <xf numFmtId="1" fontId="22" fillId="2" borderId="1" xfId="0" applyNumberFormat="1" applyFont="1" applyFill="1" applyBorder="1" applyAlignment="1"/>
    <xf numFmtId="3" fontId="22" fillId="2" borderId="1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right"/>
    </xf>
    <xf numFmtId="167" fontId="17" fillId="2" borderId="1" xfId="0" applyNumberFormat="1" applyFont="1" applyFill="1" applyBorder="1" applyAlignment="1"/>
    <xf numFmtId="2" fontId="20" fillId="2" borderId="1" xfId="0" applyNumberFormat="1" applyFont="1" applyFill="1" applyBorder="1" applyAlignment="1">
      <alignment horizontal="center" vertical="top" wrapText="1"/>
    </xf>
    <xf numFmtId="1" fontId="17" fillId="2" borderId="1" xfId="3" applyNumberFormat="1" applyFont="1" applyFill="1" applyBorder="1" applyAlignment="1"/>
    <xf numFmtId="3" fontId="17" fillId="2" borderId="1" xfId="6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7" fillId="2" borderId="1" xfId="0" applyFont="1" applyFill="1" applyBorder="1" applyAlignment="1">
      <alignment horizontal="justify" vertical="center"/>
    </xf>
    <xf numFmtId="0" fontId="17" fillId="2" borderId="0" xfId="0" applyFont="1" applyFill="1" applyBorder="1" applyAlignment="1">
      <alignment horizontal="justify" vertical="center"/>
    </xf>
    <xf numFmtId="1" fontId="17" fillId="2" borderId="1" xfId="0" applyNumberFormat="1" applyFont="1" applyFill="1" applyBorder="1" applyAlignment="1"/>
    <xf numFmtId="0" fontId="17" fillId="2" borderId="0" xfId="0" applyFont="1" applyFill="1" applyBorder="1" applyAlignment="1">
      <alignment horizontal="left"/>
    </xf>
    <xf numFmtId="1" fontId="17" fillId="2" borderId="1" xfId="2" applyNumberFormat="1" applyFont="1" applyFill="1" applyBorder="1" applyAlignment="1"/>
    <xf numFmtId="3" fontId="17" fillId="2" borderId="1" xfId="6" applyNumberFormat="1" applyFont="1" applyFill="1" applyBorder="1" applyAlignment="1"/>
    <xf numFmtId="15" fontId="17" fillId="2" borderId="1" xfId="0" applyNumberFormat="1" applyFont="1" applyFill="1" applyBorder="1" applyAlignment="1">
      <alignment horizontal="left"/>
    </xf>
    <xf numFmtId="167" fontId="17" fillId="2" borderId="1" xfId="0" applyNumberFormat="1" applyFont="1" applyFill="1" applyBorder="1" applyAlignment="1">
      <alignment horizontal="left"/>
    </xf>
    <xf numFmtId="1" fontId="17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/>
    <xf numFmtId="0" fontId="17" fillId="2" borderId="1" xfId="1" applyFont="1" applyFill="1" applyBorder="1" applyAlignment="1" applyProtection="1">
      <alignment horizontal="left"/>
    </xf>
    <xf numFmtId="1" fontId="17" fillId="2" borderId="4" xfId="3" applyNumberFormat="1" applyFont="1" applyFill="1" applyBorder="1" applyAlignment="1"/>
    <xf numFmtId="0" fontId="17" fillId="2" borderId="4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right"/>
    </xf>
    <xf numFmtId="3" fontId="17" fillId="2" borderId="4" xfId="6" applyNumberFormat="1" applyFont="1" applyFill="1" applyBorder="1" applyAlignment="1">
      <alignment horizontal="right"/>
    </xf>
    <xf numFmtId="0" fontId="17" fillId="2" borderId="4" xfId="0" applyFont="1" applyFill="1" applyBorder="1" applyAlignment="1"/>
    <xf numFmtId="1" fontId="17" fillId="2" borderId="4" xfId="0" applyNumberFormat="1" applyFont="1" applyFill="1" applyBorder="1" applyAlignment="1">
      <alignment horizontal="right"/>
    </xf>
    <xf numFmtId="0" fontId="17" fillId="2" borderId="4" xfId="0" applyFont="1" applyFill="1" applyBorder="1"/>
    <xf numFmtId="1" fontId="17" fillId="2" borderId="1" xfId="0" applyNumberFormat="1" applyFont="1" applyFill="1" applyBorder="1" applyAlignment="1">
      <alignment wrapText="1"/>
    </xf>
    <xf numFmtId="1" fontId="17" fillId="2" borderId="3" xfId="3" applyNumberFormat="1" applyFont="1" applyFill="1" applyBorder="1" applyAlignment="1"/>
    <xf numFmtId="0" fontId="17" fillId="2" borderId="3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0" fontId="17" fillId="2" borderId="3" xfId="0" applyFont="1" applyFill="1" applyBorder="1" applyAlignment="1"/>
    <xf numFmtId="0" fontId="18" fillId="2" borderId="1" xfId="0" applyFont="1" applyFill="1" applyBorder="1" applyAlignment="1"/>
    <xf numFmtId="0" fontId="17" fillId="2" borderId="0" xfId="0" applyFont="1" applyFill="1" applyBorder="1" applyAlignment="1">
      <alignment horizontal="right"/>
    </xf>
    <xf numFmtId="1" fontId="17" fillId="2" borderId="0" xfId="0" applyNumberFormat="1" applyFont="1" applyFill="1" applyBorder="1" applyAlignment="1"/>
    <xf numFmtId="1" fontId="17" fillId="2" borderId="0" xfId="0" applyNumberFormat="1" applyFont="1" applyFill="1" applyBorder="1" applyAlignment="1">
      <alignment horizontal="left"/>
    </xf>
    <xf numFmtId="1" fontId="17" fillId="2" borderId="0" xfId="0" applyNumberFormat="1" applyFont="1" applyFill="1" applyBorder="1" applyAlignment="1">
      <alignment horizontal="right"/>
    </xf>
    <xf numFmtId="3" fontId="17" fillId="2" borderId="0" xfId="6" applyNumberFormat="1" applyFont="1" applyFill="1" applyBorder="1" applyAlignment="1">
      <alignment horizontal="right"/>
    </xf>
    <xf numFmtId="3" fontId="17" fillId="2" borderId="0" xfId="6" applyNumberFormat="1" applyFont="1" applyFill="1" applyBorder="1" applyAlignment="1"/>
    <xf numFmtId="1" fontId="20" fillId="2" borderId="1" xfId="3" applyNumberFormat="1" applyFont="1" applyFill="1" applyBorder="1" applyAlignment="1">
      <alignment horizontal="center" vertical="top" wrapText="1"/>
    </xf>
    <xf numFmtId="2" fontId="20" fillId="2" borderId="1" xfId="0" applyNumberFormat="1" applyFont="1" applyFill="1" applyBorder="1" applyAlignment="1">
      <alignment horizontal="right" vertical="top" wrapText="1"/>
    </xf>
    <xf numFmtId="3" fontId="20" fillId="2" borderId="1" xfId="6" applyNumberFormat="1" applyFont="1" applyFill="1" applyBorder="1" applyAlignment="1">
      <alignment horizontal="right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/>
    <xf numFmtId="0" fontId="17" fillId="2" borderId="5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right"/>
    </xf>
    <xf numFmtId="3" fontId="17" fillId="2" borderId="5" xfId="6" applyNumberFormat="1" applyFont="1" applyFill="1" applyBorder="1" applyAlignment="1">
      <alignment horizontal="right"/>
    </xf>
    <xf numFmtId="1" fontId="17" fillId="2" borderId="5" xfId="0" applyNumberFormat="1" applyFont="1" applyFill="1" applyBorder="1" applyAlignment="1">
      <alignment horizontal="right"/>
    </xf>
    <xf numFmtId="0" fontId="17" fillId="2" borderId="5" xfId="0" applyFont="1" applyFill="1" applyBorder="1"/>
    <xf numFmtId="15" fontId="17" fillId="2" borderId="1" xfId="0" applyNumberFormat="1" applyFont="1" applyFill="1" applyBorder="1" applyAlignment="1">
      <alignment horizontal="right"/>
    </xf>
    <xf numFmtId="15" fontId="17" fillId="2" borderId="4" xfId="0" applyNumberFormat="1" applyFont="1" applyFill="1" applyBorder="1" applyAlignment="1">
      <alignment horizontal="right"/>
    </xf>
    <xf numFmtId="15" fontId="17" fillId="2" borderId="5" xfId="0" applyNumberFormat="1" applyFont="1" applyFill="1" applyBorder="1" applyAlignment="1">
      <alignment horizontal="right"/>
    </xf>
    <xf numFmtId="15" fontId="17" fillId="2" borderId="3" xfId="0" applyNumberFormat="1" applyFont="1" applyFill="1" applyBorder="1" applyAlignment="1">
      <alignment horizontal="right"/>
    </xf>
    <xf numFmtId="167" fontId="17" fillId="2" borderId="1" xfId="0" applyNumberFormat="1" applyFont="1" applyFill="1" applyBorder="1" applyAlignment="1">
      <alignment horizontal="right"/>
    </xf>
    <xf numFmtId="1" fontId="23" fillId="2" borderId="1" xfId="3" applyNumberFormat="1" applyFont="1" applyFill="1" applyBorder="1" applyAlignment="1">
      <alignment horizontal="center" vertical="center" wrapText="1"/>
    </xf>
    <xf numFmtId="14" fontId="23" fillId="2" borderId="1" xfId="0" applyNumberFormat="1" applyFont="1" applyFill="1" applyBorder="1" applyAlignment="1">
      <alignment horizontal="center" vertical="center" wrapText="1"/>
    </xf>
    <xf numFmtId="3" fontId="23" fillId="2" borderId="1" xfId="6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top" wrapText="1"/>
    </xf>
    <xf numFmtId="2" fontId="23" fillId="2" borderId="1" xfId="0" applyNumberFormat="1" applyFont="1" applyFill="1" applyBorder="1" applyAlignment="1">
      <alignment horizontal="center" wrapText="1"/>
    </xf>
  </cellXfs>
  <cellStyles count="15">
    <cellStyle name="Hipervínculo" xfId="1" builtinId="8"/>
    <cellStyle name="Millares" xfId="2" builtinId="3"/>
    <cellStyle name="Millares [0]" xfId="3" builtinId="6"/>
    <cellStyle name="Millares [0] 2" xfId="4"/>
    <cellStyle name="Millares 2" xfId="5"/>
    <cellStyle name="Millares 3" xfId="12"/>
    <cellStyle name="Millares 4" xfId="13"/>
    <cellStyle name="Millares 5" xfId="14"/>
    <cellStyle name="Moneda [0]" xfId="6" builtinId="7"/>
    <cellStyle name="Moneda 2" xfId="7"/>
    <cellStyle name="Normal" xfId="0" builtinId="0"/>
    <cellStyle name="Normal 2" xfId="8"/>
    <cellStyle name="Normal 3" xfId="9"/>
    <cellStyle name="Normal 4" xfId="10"/>
    <cellStyle name="Normal 5" xfId="11"/>
  </cellStyles>
  <dxfs count="3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ontratos.gov.co/consultas/detalleProceso.do?numConstancia=20-4-10881761" TargetMode="External"/><Relationship Id="rId7" Type="http://schemas.openxmlformats.org/officeDocument/2006/relationships/hyperlink" Target="https://www.contratos.gov.co/consultas/detalleProceso.do?numConstancia=20-4-10881802" TargetMode="External"/><Relationship Id="rId2" Type="http://schemas.openxmlformats.org/officeDocument/2006/relationships/hyperlink" Target="https://www.contratos.gov.co/consultas/detalleProceso.do?numConstancia=20-4-10881752" TargetMode="External"/><Relationship Id="rId1" Type="http://schemas.openxmlformats.org/officeDocument/2006/relationships/hyperlink" Target="https://www.contratos.gov.co/consultas/detalleProceso.do?numConstancia=20-4-10881744" TargetMode="External"/><Relationship Id="rId6" Type="http://schemas.openxmlformats.org/officeDocument/2006/relationships/hyperlink" Target="https://www.contratos.gov.co/consultas/detalleProceso.do?numConstancia=20-4-10881790" TargetMode="External"/><Relationship Id="rId5" Type="http://schemas.openxmlformats.org/officeDocument/2006/relationships/hyperlink" Target="https://www.contratos.gov.co/consultas/detalleProceso.do?numConstancia=20-4-10881781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contratos.gov.co/consultas/detalleProceso.do?numConstancia=20-4-10881768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ontratos.gov.co/consultas/detalleProceso.do?numConstancia=20-4-10844466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B629"/>
  <sheetViews>
    <sheetView tabSelected="1" topLeftCell="A412" zoomScale="66" zoomScaleNormal="66" workbookViewId="0">
      <selection activeCell="C428" sqref="C428"/>
    </sheetView>
  </sheetViews>
  <sheetFormatPr baseColWidth="10" defaultColWidth="13" defaultRowHeight="28.5" customHeight="1" x14ac:dyDescent="0.3"/>
  <cols>
    <col min="1" max="1" width="5.85546875" style="40" customWidth="1"/>
    <col min="2" max="2" width="14.42578125" style="102" bestFit="1" customWidth="1"/>
    <col min="3" max="3" width="42.140625" style="103" customWidth="1"/>
    <col min="4" max="4" width="13.28515625" style="104" bestFit="1" customWidth="1"/>
    <col min="5" max="5" width="61.28515625" style="77" customWidth="1"/>
    <col min="6" max="6" width="19.85546875" style="101" customWidth="1"/>
    <col min="7" max="7" width="28" style="101" customWidth="1"/>
    <col min="8" max="8" width="13.7109375" style="105" customWidth="1"/>
    <col min="9" max="9" width="19.42578125" style="105" customWidth="1"/>
    <col min="10" max="10" width="21.5703125" style="106" customWidth="1"/>
    <col min="11" max="12" width="7" style="106" customWidth="1"/>
    <col min="13" max="13" width="20.140625" style="73" customWidth="1"/>
    <col min="14" max="14" width="26.140625" style="77" customWidth="1"/>
    <col min="15" max="15" width="13.5703125" style="101" bestFit="1" customWidth="1"/>
    <col min="16" max="16" width="105.140625" style="40" bestFit="1" customWidth="1"/>
    <col min="17" max="17" width="46.7109375" style="40" bestFit="1" customWidth="1"/>
    <col min="18" max="234" width="13" style="40"/>
    <col min="235" max="236" width="13" style="36"/>
    <col min="237" max="16384" width="13" style="40"/>
  </cols>
  <sheetData>
    <row r="1" spans="1:106" s="65" customFormat="1" ht="34.5" customHeight="1" x14ac:dyDescent="0.25">
      <c r="A1" s="65" t="s">
        <v>441</v>
      </c>
      <c r="B1" s="107" t="s">
        <v>0</v>
      </c>
      <c r="C1" s="65" t="s">
        <v>29</v>
      </c>
      <c r="D1" s="108" t="s">
        <v>443</v>
      </c>
      <c r="E1" s="65" t="s">
        <v>1</v>
      </c>
      <c r="F1" s="108" t="s">
        <v>2</v>
      </c>
      <c r="G1" s="108" t="s">
        <v>40</v>
      </c>
      <c r="H1" s="109" t="s">
        <v>3</v>
      </c>
      <c r="I1" s="109" t="s">
        <v>39</v>
      </c>
      <c r="J1" s="65" t="s">
        <v>4</v>
      </c>
      <c r="K1" s="65" t="s">
        <v>5</v>
      </c>
      <c r="L1" s="65" t="s">
        <v>6</v>
      </c>
      <c r="M1" s="65" t="s">
        <v>41</v>
      </c>
      <c r="N1" s="110" t="s">
        <v>56</v>
      </c>
      <c r="O1" s="108" t="s">
        <v>1243</v>
      </c>
      <c r="P1" s="65" t="s">
        <v>708</v>
      </c>
    </row>
    <row r="2" spans="1:106" s="25" customFormat="1" ht="28.5" customHeight="1" x14ac:dyDescent="0.25">
      <c r="A2" s="25">
        <v>1</v>
      </c>
      <c r="B2" s="66">
        <v>1129532724</v>
      </c>
      <c r="C2" s="27" t="s">
        <v>448</v>
      </c>
      <c r="D2" s="63" t="s">
        <v>730</v>
      </c>
      <c r="E2" s="27" t="s">
        <v>1188</v>
      </c>
      <c r="F2" s="117" t="s">
        <v>621</v>
      </c>
      <c r="G2" s="63" t="s">
        <v>715</v>
      </c>
      <c r="H2" s="67">
        <v>6044000</v>
      </c>
      <c r="I2" s="67">
        <f t="shared" ref="I2:I65" si="0">+H2*1</f>
        <v>6044000</v>
      </c>
      <c r="J2" s="25" t="s">
        <v>445</v>
      </c>
      <c r="K2" s="25">
        <v>2728</v>
      </c>
      <c r="L2" s="68">
        <v>3679</v>
      </c>
      <c r="M2" s="69" t="s">
        <v>113</v>
      </c>
      <c r="N2" s="27" t="s">
        <v>54</v>
      </c>
      <c r="O2" s="121">
        <v>43994</v>
      </c>
      <c r="P2" s="64" t="s">
        <v>1244</v>
      </c>
    </row>
    <row r="3" spans="1:106" s="25" customFormat="1" ht="28.5" customHeight="1" x14ac:dyDescent="0.25">
      <c r="A3" s="25">
        <f>+A2+1</f>
        <v>2</v>
      </c>
      <c r="B3" s="66">
        <v>32870174</v>
      </c>
      <c r="C3" s="27" t="s">
        <v>449</v>
      </c>
      <c r="D3" s="63" t="s">
        <v>731</v>
      </c>
      <c r="E3" s="27" t="s">
        <v>452</v>
      </c>
      <c r="F3" s="117" t="s">
        <v>621</v>
      </c>
      <c r="G3" s="63" t="s">
        <v>715</v>
      </c>
      <c r="H3" s="67">
        <v>5800000</v>
      </c>
      <c r="I3" s="67">
        <f t="shared" si="0"/>
        <v>5800000</v>
      </c>
      <c r="J3" s="25" t="s">
        <v>444</v>
      </c>
      <c r="K3" s="25">
        <v>2729</v>
      </c>
      <c r="L3" s="68">
        <v>3680</v>
      </c>
      <c r="M3" s="69" t="s">
        <v>113</v>
      </c>
      <c r="N3" s="27" t="s">
        <v>54</v>
      </c>
      <c r="O3" s="121">
        <v>43994</v>
      </c>
      <c r="P3" s="64" t="s">
        <v>1245</v>
      </c>
    </row>
    <row r="4" spans="1:106" s="27" customFormat="1" ht="28.5" customHeight="1" x14ac:dyDescent="0.25">
      <c r="A4" s="25">
        <f t="shared" ref="A4:A67" si="1">+A3+1</f>
        <v>3</v>
      </c>
      <c r="B4" s="66">
        <v>1140846298</v>
      </c>
      <c r="C4" s="27" t="s">
        <v>451</v>
      </c>
      <c r="D4" s="63" t="s">
        <v>732</v>
      </c>
      <c r="E4" s="70" t="s">
        <v>678</v>
      </c>
      <c r="F4" s="117" t="s">
        <v>621</v>
      </c>
      <c r="G4" s="63" t="s">
        <v>715</v>
      </c>
      <c r="H4" s="67">
        <v>3000000</v>
      </c>
      <c r="I4" s="67">
        <f t="shared" si="0"/>
        <v>3000000</v>
      </c>
      <c r="J4" s="27" t="s">
        <v>445</v>
      </c>
      <c r="K4" s="27">
        <v>2730</v>
      </c>
      <c r="L4" s="82">
        <v>3681</v>
      </c>
      <c r="M4" s="27" t="s">
        <v>55</v>
      </c>
      <c r="N4" s="27" t="s">
        <v>74</v>
      </c>
      <c r="O4" s="121">
        <v>43994</v>
      </c>
      <c r="P4" s="81" t="s">
        <v>1246</v>
      </c>
    </row>
    <row r="5" spans="1:106" s="25" customFormat="1" ht="28.5" customHeight="1" x14ac:dyDescent="0.25">
      <c r="A5" s="25">
        <f t="shared" si="1"/>
        <v>4</v>
      </c>
      <c r="B5" s="66">
        <v>22736159</v>
      </c>
      <c r="C5" s="27" t="s">
        <v>453</v>
      </c>
      <c r="D5" s="63" t="s">
        <v>733</v>
      </c>
      <c r="E5" s="27" t="s">
        <v>576</v>
      </c>
      <c r="F5" s="117" t="s">
        <v>621</v>
      </c>
      <c r="G5" s="63" t="s">
        <v>715</v>
      </c>
      <c r="H5" s="67">
        <v>2500000</v>
      </c>
      <c r="I5" s="67">
        <f t="shared" si="0"/>
        <v>2500000</v>
      </c>
      <c r="J5" s="25" t="s">
        <v>444</v>
      </c>
      <c r="K5" s="25">
        <v>2731</v>
      </c>
      <c r="L5" s="68">
        <v>3682</v>
      </c>
      <c r="M5" s="69" t="s">
        <v>55</v>
      </c>
      <c r="N5" s="69" t="s">
        <v>74</v>
      </c>
      <c r="O5" s="121">
        <v>43994</v>
      </c>
      <c r="P5" s="64" t="s">
        <v>1247</v>
      </c>
    </row>
    <row r="6" spans="1:106" s="25" customFormat="1" ht="28.5" customHeight="1" x14ac:dyDescent="0.25">
      <c r="A6" s="25">
        <f t="shared" si="1"/>
        <v>5</v>
      </c>
      <c r="B6" s="66">
        <v>1042416953</v>
      </c>
      <c r="C6" s="27" t="s">
        <v>454</v>
      </c>
      <c r="D6" s="63" t="s">
        <v>734</v>
      </c>
      <c r="E6" s="73" t="s">
        <v>723</v>
      </c>
      <c r="F6" s="117" t="s">
        <v>621</v>
      </c>
      <c r="G6" s="63" t="s">
        <v>715</v>
      </c>
      <c r="H6" s="67">
        <v>3000000</v>
      </c>
      <c r="I6" s="67">
        <f t="shared" si="0"/>
        <v>3000000</v>
      </c>
      <c r="J6" s="25" t="s">
        <v>445</v>
      </c>
      <c r="K6" s="25">
        <v>2732</v>
      </c>
      <c r="L6" s="68">
        <v>3683</v>
      </c>
      <c r="M6" s="25" t="s">
        <v>457</v>
      </c>
      <c r="N6" s="25" t="s">
        <v>458</v>
      </c>
      <c r="O6" s="121">
        <v>43994</v>
      </c>
      <c r="P6" s="64" t="s">
        <v>1248</v>
      </c>
    </row>
    <row r="7" spans="1:106" s="25" customFormat="1" ht="28.5" customHeight="1" x14ac:dyDescent="0.25">
      <c r="A7" s="25">
        <f t="shared" si="1"/>
        <v>6</v>
      </c>
      <c r="B7" s="66">
        <v>1043121395</v>
      </c>
      <c r="C7" s="27" t="s">
        <v>455</v>
      </c>
      <c r="D7" s="63" t="s">
        <v>735</v>
      </c>
      <c r="E7" s="27" t="s">
        <v>456</v>
      </c>
      <c r="F7" s="117" t="s">
        <v>621</v>
      </c>
      <c r="G7" s="63" t="s">
        <v>715</v>
      </c>
      <c r="H7" s="67">
        <v>1270000</v>
      </c>
      <c r="I7" s="67">
        <f t="shared" si="0"/>
        <v>1270000</v>
      </c>
      <c r="J7" s="25" t="s">
        <v>444</v>
      </c>
      <c r="K7" s="25">
        <v>2733</v>
      </c>
      <c r="L7" s="68">
        <v>3684</v>
      </c>
      <c r="M7" s="69" t="s">
        <v>457</v>
      </c>
      <c r="N7" s="27" t="s">
        <v>459</v>
      </c>
      <c r="O7" s="121">
        <v>43994</v>
      </c>
      <c r="P7" s="64" t="s">
        <v>1249</v>
      </c>
    </row>
    <row r="8" spans="1:106" s="25" customFormat="1" ht="28.5" customHeight="1" x14ac:dyDescent="0.25">
      <c r="A8" s="25">
        <f t="shared" si="1"/>
        <v>7</v>
      </c>
      <c r="B8" s="66">
        <v>8762035</v>
      </c>
      <c r="C8" s="27" t="s">
        <v>460</v>
      </c>
      <c r="D8" s="63" t="s">
        <v>736</v>
      </c>
      <c r="E8" s="27" t="s">
        <v>10</v>
      </c>
      <c r="F8" s="117" t="s">
        <v>621</v>
      </c>
      <c r="G8" s="63" t="s">
        <v>715</v>
      </c>
      <c r="H8" s="67">
        <v>1270000</v>
      </c>
      <c r="I8" s="67">
        <f t="shared" si="0"/>
        <v>1270000</v>
      </c>
      <c r="J8" s="25" t="s">
        <v>444</v>
      </c>
      <c r="K8" s="25">
        <v>2734</v>
      </c>
      <c r="L8" s="68">
        <v>3685</v>
      </c>
      <c r="M8" s="69" t="s">
        <v>117</v>
      </c>
      <c r="N8" s="69" t="s">
        <v>432</v>
      </c>
      <c r="O8" s="121">
        <v>43994</v>
      </c>
      <c r="P8" s="64" t="s">
        <v>1250</v>
      </c>
    </row>
    <row r="9" spans="1:106" s="25" customFormat="1" ht="28.5" customHeight="1" x14ac:dyDescent="0.25">
      <c r="A9" s="25">
        <f t="shared" si="1"/>
        <v>8</v>
      </c>
      <c r="B9" s="25">
        <v>1140814033</v>
      </c>
      <c r="C9" s="69" t="s">
        <v>461</v>
      </c>
      <c r="D9" s="63" t="s">
        <v>737</v>
      </c>
      <c r="E9" s="27" t="s">
        <v>462</v>
      </c>
      <c r="F9" s="117" t="s">
        <v>621</v>
      </c>
      <c r="G9" s="63" t="s">
        <v>715</v>
      </c>
      <c r="H9" s="67">
        <v>3600000</v>
      </c>
      <c r="I9" s="67">
        <f t="shared" si="0"/>
        <v>3600000</v>
      </c>
      <c r="J9" s="25" t="s">
        <v>444</v>
      </c>
      <c r="K9" s="25">
        <v>2735</v>
      </c>
      <c r="L9" s="68">
        <v>3686</v>
      </c>
      <c r="M9" s="69" t="s">
        <v>113</v>
      </c>
      <c r="N9" s="27" t="s">
        <v>54</v>
      </c>
      <c r="O9" s="121">
        <v>43994</v>
      </c>
      <c r="P9" s="64" t="s">
        <v>1251</v>
      </c>
    </row>
    <row r="10" spans="1:106" s="25" customFormat="1" ht="28.5" customHeight="1" x14ac:dyDescent="0.25">
      <c r="A10" s="25">
        <f t="shared" si="1"/>
        <v>9</v>
      </c>
      <c r="B10" s="66">
        <v>1140874429</v>
      </c>
      <c r="C10" s="27" t="s">
        <v>468</v>
      </c>
      <c r="D10" s="63" t="s">
        <v>738</v>
      </c>
      <c r="E10" s="27" t="s">
        <v>577</v>
      </c>
      <c r="F10" s="117" t="s">
        <v>621</v>
      </c>
      <c r="G10" s="63" t="s">
        <v>715</v>
      </c>
      <c r="H10" s="67">
        <v>3000000</v>
      </c>
      <c r="I10" s="67">
        <f t="shared" si="0"/>
        <v>3000000</v>
      </c>
      <c r="J10" s="25" t="s">
        <v>445</v>
      </c>
      <c r="K10" s="25">
        <v>2736</v>
      </c>
      <c r="L10" s="68">
        <v>3687</v>
      </c>
      <c r="M10" s="69" t="s">
        <v>554</v>
      </c>
      <c r="N10" s="69" t="s">
        <v>469</v>
      </c>
      <c r="O10" s="121">
        <v>43994</v>
      </c>
      <c r="P10" s="64" t="s">
        <v>1252</v>
      </c>
    </row>
    <row r="11" spans="1:106" s="25" customFormat="1" ht="28.5" customHeight="1" x14ac:dyDescent="0.25">
      <c r="A11" s="25">
        <f t="shared" si="1"/>
        <v>10</v>
      </c>
      <c r="B11" s="66">
        <v>22549719</v>
      </c>
      <c r="C11" s="27" t="s">
        <v>470</v>
      </c>
      <c r="D11" s="63" t="s">
        <v>739</v>
      </c>
      <c r="E11" s="27" t="s">
        <v>667</v>
      </c>
      <c r="F11" s="117" t="s">
        <v>621</v>
      </c>
      <c r="G11" s="63" t="s">
        <v>715</v>
      </c>
      <c r="H11" s="67">
        <v>2500000</v>
      </c>
      <c r="I11" s="67">
        <f t="shared" si="0"/>
        <v>2500000</v>
      </c>
      <c r="J11" s="25" t="s">
        <v>444</v>
      </c>
      <c r="K11" s="25">
        <v>2737</v>
      </c>
      <c r="L11" s="68">
        <v>3688</v>
      </c>
      <c r="M11" s="69" t="s">
        <v>495</v>
      </c>
      <c r="N11" s="69" t="s">
        <v>720</v>
      </c>
      <c r="O11" s="121">
        <v>43994</v>
      </c>
      <c r="P11" s="64" t="s">
        <v>1253</v>
      </c>
    </row>
    <row r="12" spans="1:106" s="27" customFormat="1" ht="28.5" customHeight="1" x14ac:dyDescent="0.25">
      <c r="A12" s="25">
        <f t="shared" si="1"/>
        <v>11</v>
      </c>
      <c r="B12" s="66">
        <v>1001798325</v>
      </c>
      <c r="C12" s="27" t="s">
        <v>471</v>
      </c>
      <c r="D12" s="63" t="s">
        <v>740</v>
      </c>
      <c r="E12" s="77" t="s">
        <v>530</v>
      </c>
      <c r="F12" s="117" t="s">
        <v>621</v>
      </c>
      <c r="G12" s="63" t="s">
        <v>715</v>
      </c>
      <c r="H12" s="67">
        <v>4000000</v>
      </c>
      <c r="I12" s="67">
        <f t="shared" si="0"/>
        <v>4000000</v>
      </c>
      <c r="J12" s="27" t="s">
        <v>445</v>
      </c>
      <c r="K12" s="27">
        <v>2738</v>
      </c>
      <c r="L12" s="82">
        <v>3689</v>
      </c>
      <c r="M12" s="27" t="s">
        <v>722</v>
      </c>
      <c r="N12" s="27" t="s">
        <v>472</v>
      </c>
      <c r="O12" s="121">
        <v>43994</v>
      </c>
      <c r="P12" s="81" t="s">
        <v>1254</v>
      </c>
    </row>
    <row r="13" spans="1:106" s="25" customFormat="1" ht="28.5" customHeight="1" x14ac:dyDescent="0.25">
      <c r="A13" s="25">
        <f t="shared" si="1"/>
        <v>12</v>
      </c>
      <c r="B13" s="66">
        <v>32769708</v>
      </c>
      <c r="C13" s="27" t="s">
        <v>614</v>
      </c>
      <c r="D13" s="63" t="s">
        <v>741</v>
      </c>
      <c r="E13" s="27" t="s">
        <v>473</v>
      </c>
      <c r="F13" s="117" t="s">
        <v>621</v>
      </c>
      <c r="G13" s="63" t="s">
        <v>715</v>
      </c>
      <c r="H13" s="67">
        <v>3500000</v>
      </c>
      <c r="I13" s="67">
        <f t="shared" si="0"/>
        <v>3500000</v>
      </c>
      <c r="J13" s="25" t="s">
        <v>444</v>
      </c>
      <c r="K13" s="25">
        <v>2739</v>
      </c>
      <c r="L13" s="68">
        <v>3690</v>
      </c>
      <c r="M13" s="69" t="s">
        <v>117</v>
      </c>
      <c r="N13" s="69" t="s">
        <v>432</v>
      </c>
      <c r="O13" s="121">
        <v>43994</v>
      </c>
      <c r="P13" s="64" t="s">
        <v>1255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</row>
    <row r="14" spans="1:106" s="25" customFormat="1" ht="28.5" customHeight="1" x14ac:dyDescent="0.25">
      <c r="A14" s="25">
        <f t="shared" si="1"/>
        <v>13</v>
      </c>
      <c r="B14" s="66">
        <v>1043611198</v>
      </c>
      <c r="C14" s="27" t="s">
        <v>474</v>
      </c>
      <c r="D14" s="63" t="s">
        <v>742</v>
      </c>
      <c r="E14" s="27" t="s">
        <v>647</v>
      </c>
      <c r="F14" s="117" t="s">
        <v>621</v>
      </c>
      <c r="G14" s="63" t="s">
        <v>715</v>
      </c>
      <c r="H14" s="67">
        <v>3000000</v>
      </c>
      <c r="I14" s="67">
        <f t="shared" si="0"/>
        <v>3000000</v>
      </c>
      <c r="J14" s="25" t="s">
        <v>445</v>
      </c>
      <c r="K14" s="25">
        <v>2740</v>
      </c>
      <c r="L14" s="68">
        <v>3691</v>
      </c>
      <c r="M14" s="69" t="s">
        <v>554</v>
      </c>
      <c r="N14" s="69" t="s">
        <v>469</v>
      </c>
      <c r="O14" s="121">
        <v>43994</v>
      </c>
      <c r="P14" s="64" t="s">
        <v>1256</v>
      </c>
    </row>
    <row r="15" spans="1:106" s="27" customFormat="1" ht="28.5" customHeight="1" x14ac:dyDescent="0.25">
      <c r="A15" s="25">
        <f t="shared" si="1"/>
        <v>14</v>
      </c>
      <c r="B15" s="66">
        <v>22704983</v>
      </c>
      <c r="C15" s="27" t="s">
        <v>475</v>
      </c>
      <c r="D15" s="63" t="s">
        <v>743</v>
      </c>
      <c r="E15" s="27" t="s">
        <v>568</v>
      </c>
      <c r="F15" s="117" t="s">
        <v>621</v>
      </c>
      <c r="G15" s="63" t="s">
        <v>715</v>
      </c>
      <c r="H15" s="67">
        <v>4500000</v>
      </c>
      <c r="I15" s="67">
        <f t="shared" si="0"/>
        <v>4500000</v>
      </c>
      <c r="J15" s="27" t="s">
        <v>445</v>
      </c>
      <c r="K15" s="27">
        <v>2741</v>
      </c>
      <c r="L15" s="82">
        <v>3692</v>
      </c>
      <c r="M15" s="27" t="s">
        <v>722</v>
      </c>
      <c r="N15" s="27" t="s">
        <v>472</v>
      </c>
      <c r="O15" s="121">
        <v>43994</v>
      </c>
      <c r="P15" s="81" t="s">
        <v>1257</v>
      </c>
    </row>
    <row r="16" spans="1:106" s="25" customFormat="1" ht="28.5" customHeight="1" x14ac:dyDescent="0.25">
      <c r="A16" s="25">
        <f t="shared" si="1"/>
        <v>15</v>
      </c>
      <c r="B16" s="66">
        <v>32866006</v>
      </c>
      <c r="C16" s="27" t="s">
        <v>476</v>
      </c>
      <c r="D16" s="63" t="s">
        <v>744</v>
      </c>
      <c r="E16" s="27" t="s">
        <v>579</v>
      </c>
      <c r="F16" s="117" t="s">
        <v>621</v>
      </c>
      <c r="G16" s="63" t="s">
        <v>715</v>
      </c>
      <c r="H16" s="67">
        <v>4000000</v>
      </c>
      <c r="I16" s="67">
        <f t="shared" si="0"/>
        <v>4000000</v>
      </c>
      <c r="J16" s="25" t="s">
        <v>445</v>
      </c>
      <c r="K16" s="25">
        <v>2742</v>
      </c>
      <c r="L16" s="68">
        <v>3693</v>
      </c>
      <c r="M16" s="69" t="s">
        <v>722</v>
      </c>
      <c r="N16" s="69" t="s">
        <v>472</v>
      </c>
      <c r="O16" s="121">
        <v>43994</v>
      </c>
      <c r="P16" s="64" t="s">
        <v>1258</v>
      </c>
    </row>
    <row r="17" spans="1:234" s="27" customFormat="1" ht="28.5" customHeight="1" x14ac:dyDescent="0.25">
      <c r="A17" s="25">
        <f t="shared" si="1"/>
        <v>16</v>
      </c>
      <c r="B17" s="66">
        <v>8495176</v>
      </c>
      <c r="C17" s="27" t="s">
        <v>477</v>
      </c>
      <c r="D17" s="63" t="s">
        <v>745</v>
      </c>
      <c r="E17" s="27" t="s">
        <v>478</v>
      </c>
      <c r="F17" s="117" t="s">
        <v>621</v>
      </c>
      <c r="G17" s="63" t="s">
        <v>715</v>
      </c>
      <c r="H17" s="67">
        <v>3500000</v>
      </c>
      <c r="I17" s="67">
        <f t="shared" si="0"/>
        <v>3500000</v>
      </c>
      <c r="J17" s="27" t="s">
        <v>445</v>
      </c>
      <c r="K17" s="27">
        <v>2743</v>
      </c>
      <c r="L17" s="82">
        <v>3694</v>
      </c>
      <c r="M17" s="27" t="s">
        <v>117</v>
      </c>
      <c r="N17" s="27" t="s">
        <v>432</v>
      </c>
      <c r="O17" s="121">
        <v>43994</v>
      </c>
      <c r="P17" s="81" t="s">
        <v>1259</v>
      </c>
    </row>
    <row r="18" spans="1:234" s="25" customFormat="1" ht="28.5" customHeight="1" x14ac:dyDescent="0.25">
      <c r="A18" s="25">
        <f t="shared" si="1"/>
        <v>17</v>
      </c>
      <c r="B18" s="66">
        <v>1010137665</v>
      </c>
      <c r="C18" s="27" t="s">
        <v>479</v>
      </c>
      <c r="D18" s="63" t="s">
        <v>746</v>
      </c>
      <c r="E18" s="75" t="s">
        <v>726</v>
      </c>
      <c r="F18" s="117" t="s">
        <v>621</v>
      </c>
      <c r="G18" s="63" t="s">
        <v>715</v>
      </c>
      <c r="H18" s="67">
        <v>1500000</v>
      </c>
      <c r="I18" s="67">
        <f t="shared" si="0"/>
        <v>1500000</v>
      </c>
      <c r="J18" s="25" t="s">
        <v>444</v>
      </c>
      <c r="K18" s="25">
        <v>2744</v>
      </c>
      <c r="L18" s="68">
        <v>3695</v>
      </c>
      <c r="M18" s="69" t="s">
        <v>55</v>
      </c>
      <c r="N18" s="69" t="s">
        <v>74</v>
      </c>
      <c r="O18" s="121">
        <v>43994</v>
      </c>
      <c r="P18" s="64" t="s">
        <v>1260</v>
      </c>
    </row>
    <row r="19" spans="1:234" s="28" customFormat="1" ht="28.5" customHeight="1" x14ac:dyDescent="0.25">
      <c r="A19" s="25">
        <f t="shared" si="1"/>
        <v>18</v>
      </c>
      <c r="B19" s="66">
        <v>72053529</v>
      </c>
      <c r="C19" s="27" t="s">
        <v>480</v>
      </c>
      <c r="D19" s="63" t="s">
        <v>747</v>
      </c>
      <c r="E19" s="27" t="s">
        <v>481</v>
      </c>
      <c r="F19" s="117" t="s">
        <v>621</v>
      </c>
      <c r="G19" s="63" t="s">
        <v>715</v>
      </c>
      <c r="H19" s="67">
        <v>3000000</v>
      </c>
      <c r="I19" s="67">
        <f t="shared" si="0"/>
        <v>3000000</v>
      </c>
      <c r="J19" s="25" t="s">
        <v>445</v>
      </c>
      <c r="K19" s="25">
        <v>2745</v>
      </c>
      <c r="L19" s="68">
        <v>3696</v>
      </c>
      <c r="M19" s="69" t="s">
        <v>117</v>
      </c>
      <c r="N19" s="69" t="s">
        <v>432</v>
      </c>
      <c r="O19" s="121">
        <v>43994</v>
      </c>
      <c r="P19" s="64" t="s">
        <v>1261</v>
      </c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</row>
    <row r="20" spans="1:234" s="28" customFormat="1" ht="28.5" customHeight="1" x14ac:dyDescent="0.25">
      <c r="A20" s="25">
        <f t="shared" si="1"/>
        <v>19</v>
      </c>
      <c r="B20" s="76">
        <v>8571868</v>
      </c>
      <c r="C20" s="27" t="s">
        <v>503</v>
      </c>
      <c r="D20" s="63" t="s">
        <v>748</v>
      </c>
      <c r="E20" s="27" t="s">
        <v>578</v>
      </c>
      <c r="F20" s="117" t="s">
        <v>621</v>
      </c>
      <c r="G20" s="63" t="s">
        <v>715</v>
      </c>
      <c r="H20" s="67">
        <v>3000000</v>
      </c>
      <c r="I20" s="67">
        <f t="shared" si="0"/>
        <v>3000000</v>
      </c>
      <c r="J20" s="25" t="s">
        <v>445</v>
      </c>
      <c r="K20" s="25">
        <v>2746</v>
      </c>
      <c r="L20" s="68">
        <v>3697</v>
      </c>
      <c r="M20" s="69" t="s">
        <v>722</v>
      </c>
      <c r="N20" s="69" t="s">
        <v>472</v>
      </c>
      <c r="O20" s="121">
        <v>43994</v>
      </c>
      <c r="P20" s="64" t="s">
        <v>1262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</row>
    <row r="21" spans="1:234" s="25" customFormat="1" ht="28.5" customHeight="1" x14ac:dyDescent="0.25">
      <c r="A21" s="25">
        <f t="shared" si="1"/>
        <v>20</v>
      </c>
      <c r="B21" s="66">
        <v>22732194</v>
      </c>
      <c r="C21" s="27" t="s">
        <v>482</v>
      </c>
      <c r="D21" s="63" t="s">
        <v>749</v>
      </c>
      <c r="E21" s="27" t="s">
        <v>570</v>
      </c>
      <c r="F21" s="117" t="s">
        <v>621</v>
      </c>
      <c r="G21" s="63" t="s">
        <v>715</v>
      </c>
      <c r="H21" s="67">
        <v>1700000</v>
      </c>
      <c r="I21" s="67">
        <f t="shared" si="0"/>
        <v>1700000</v>
      </c>
      <c r="J21" s="25" t="s">
        <v>444</v>
      </c>
      <c r="K21" s="25">
        <v>2747</v>
      </c>
      <c r="L21" s="68">
        <v>3698</v>
      </c>
      <c r="M21" s="69" t="s">
        <v>117</v>
      </c>
      <c r="N21" s="69" t="s">
        <v>432</v>
      </c>
      <c r="O21" s="121">
        <v>43994</v>
      </c>
      <c r="P21" s="64" t="s">
        <v>1263</v>
      </c>
    </row>
    <row r="22" spans="1:234" s="25" customFormat="1" ht="28.5" customHeight="1" x14ac:dyDescent="0.25">
      <c r="A22" s="25">
        <f t="shared" si="1"/>
        <v>21</v>
      </c>
      <c r="B22" s="66">
        <v>44205287</v>
      </c>
      <c r="C22" s="27" t="s">
        <v>483</v>
      </c>
      <c r="D22" s="63" t="s">
        <v>750</v>
      </c>
      <c r="E22" s="27" t="s">
        <v>668</v>
      </c>
      <c r="F22" s="117" t="s">
        <v>621</v>
      </c>
      <c r="G22" s="63" t="s">
        <v>715</v>
      </c>
      <c r="H22" s="67">
        <v>1900000</v>
      </c>
      <c r="I22" s="67">
        <f t="shared" si="0"/>
        <v>1900000</v>
      </c>
      <c r="J22" s="25" t="s">
        <v>444</v>
      </c>
      <c r="K22" s="25">
        <v>2748</v>
      </c>
      <c r="L22" s="68">
        <v>3699</v>
      </c>
      <c r="M22" s="69" t="s">
        <v>117</v>
      </c>
      <c r="N22" s="69" t="s">
        <v>432</v>
      </c>
      <c r="O22" s="121">
        <v>43994</v>
      </c>
      <c r="P22" s="64" t="s">
        <v>1264</v>
      </c>
    </row>
    <row r="23" spans="1:234" s="25" customFormat="1" ht="28.5" customHeight="1" x14ac:dyDescent="0.25">
      <c r="A23" s="25">
        <f t="shared" si="1"/>
        <v>22</v>
      </c>
      <c r="B23" s="66">
        <v>1043876764</v>
      </c>
      <c r="C23" s="27" t="s">
        <v>484</v>
      </c>
      <c r="D23" s="63" t="s">
        <v>751</v>
      </c>
      <c r="E23" s="27" t="s">
        <v>485</v>
      </c>
      <c r="F23" s="117" t="s">
        <v>621</v>
      </c>
      <c r="G23" s="63" t="s">
        <v>715</v>
      </c>
      <c r="H23" s="67">
        <v>2200000</v>
      </c>
      <c r="I23" s="67">
        <f t="shared" si="0"/>
        <v>2200000</v>
      </c>
      <c r="J23" s="25" t="s">
        <v>444</v>
      </c>
      <c r="K23" s="25">
        <v>2749</v>
      </c>
      <c r="L23" s="68">
        <v>3700</v>
      </c>
      <c r="M23" s="69" t="s">
        <v>117</v>
      </c>
      <c r="N23" s="69" t="s">
        <v>432</v>
      </c>
      <c r="O23" s="121">
        <v>43994</v>
      </c>
      <c r="P23" s="64" t="s">
        <v>1265</v>
      </c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</row>
    <row r="24" spans="1:234" s="25" customFormat="1" ht="28.5" customHeight="1" x14ac:dyDescent="0.25">
      <c r="A24" s="25">
        <f t="shared" si="1"/>
        <v>23</v>
      </c>
      <c r="B24" s="66">
        <v>72268005</v>
      </c>
      <c r="C24" s="27" t="s">
        <v>486</v>
      </c>
      <c r="D24" s="63" t="s">
        <v>752</v>
      </c>
      <c r="E24" s="27" t="s">
        <v>487</v>
      </c>
      <c r="F24" s="117" t="s">
        <v>621</v>
      </c>
      <c r="G24" s="63" t="s">
        <v>715</v>
      </c>
      <c r="H24" s="67">
        <v>3000000</v>
      </c>
      <c r="I24" s="67">
        <f t="shared" si="0"/>
        <v>3000000</v>
      </c>
      <c r="J24" s="25" t="s">
        <v>444</v>
      </c>
      <c r="K24" s="25">
        <v>2750</v>
      </c>
      <c r="L24" s="68">
        <v>3701</v>
      </c>
      <c r="M24" s="69" t="s">
        <v>117</v>
      </c>
      <c r="N24" s="69" t="s">
        <v>432</v>
      </c>
      <c r="O24" s="121">
        <v>43994</v>
      </c>
      <c r="P24" s="64" t="s">
        <v>1266</v>
      </c>
    </row>
    <row r="25" spans="1:234" s="28" customFormat="1" ht="28.5" customHeight="1" x14ac:dyDescent="0.25">
      <c r="A25" s="25">
        <f t="shared" si="1"/>
        <v>24</v>
      </c>
      <c r="B25" s="66">
        <v>55239101</v>
      </c>
      <c r="C25" s="27" t="s">
        <v>488</v>
      </c>
      <c r="D25" s="63" t="s">
        <v>753</v>
      </c>
      <c r="E25" s="27" t="s">
        <v>489</v>
      </c>
      <c r="F25" s="117" t="s">
        <v>621</v>
      </c>
      <c r="G25" s="63" t="s">
        <v>715</v>
      </c>
      <c r="H25" s="67">
        <v>5800000</v>
      </c>
      <c r="I25" s="67">
        <f t="shared" si="0"/>
        <v>5800000</v>
      </c>
      <c r="J25" s="25" t="s">
        <v>445</v>
      </c>
      <c r="K25" s="25">
        <v>2751</v>
      </c>
      <c r="L25" s="68">
        <v>3702</v>
      </c>
      <c r="M25" s="69" t="s">
        <v>113</v>
      </c>
      <c r="N25" s="27" t="s">
        <v>54</v>
      </c>
      <c r="O25" s="121">
        <v>43994</v>
      </c>
      <c r="P25" s="64" t="s">
        <v>1267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</row>
    <row r="26" spans="1:234" s="25" customFormat="1" ht="28.5" customHeight="1" x14ac:dyDescent="0.25">
      <c r="A26" s="25">
        <f t="shared" si="1"/>
        <v>25</v>
      </c>
      <c r="B26" s="66">
        <v>1010179685</v>
      </c>
      <c r="C26" s="27" t="s">
        <v>490</v>
      </c>
      <c r="D26" s="63" t="s">
        <v>754</v>
      </c>
      <c r="E26" s="27" t="s">
        <v>589</v>
      </c>
      <c r="F26" s="117" t="s">
        <v>621</v>
      </c>
      <c r="G26" s="63" t="s">
        <v>715</v>
      </c>
      <c r="H26" s="67">
        <v>3500000</v>
      </c>
      <c r="I26" s="67">
        <f t="shared" si="0"/>
        <v>3500000</v>
      </c>
      <c r="J26" s="25" t="s">
        <v>445</v>
      </c>
      <c r="K26" s="25">
        <v>2752</v>
      </c>
      <c r="L26" s="68">
        <v>3703</v>
      </c>
      <c r="M26" s="69" t="s">
        <v>722</v>
      </c>
      <c r="N26" s="69" t="s">
        <v>472</v>
      </c>
      <c r="O26" s="121">
        <v>43994</v>
      </c>
      <c r="P26" s="64" t="s">
        <v>1268</v>
      </c>
    </row>
    <row r="27" spans="1:234" s="25" customFormat="1" ht="28.5" customHeight="1" x14ac:dyDescent="0.25">
      <c r="A27" s="25">
        <f t="shared" si="1"/>
        <v>26</v>
      </c>
      <c r="B27" s="66">
        <v>8603175</v>
      </c>
      <c r="C27" s="27" t="s">
        <v>491</v>
      </c>
      <c r="D27" s="63" t="s">
        <v>755</v>
      </c>
      <c r="E27" s="77" t="s">
        <v>665</v>
      </c>
      <c r="F27" s="117" t="s">
        <v>621</v>
      </c>
      <c r="G27" s="63" t="s">
        <v>715</v>
      </c>
      <c r="H27" s="67">
        <v>2000000</v>
      </c>
      <c r="I27" s="67">
        <f t="shared" si="0"/>
        <v>2000000</v>
      </c>
      <c r="J27" s="25" t="s">
        <v>444</v>
      </c>
      <c r="K27" s="25">
        <v>2753</v>
      </c>
      <c r="L27" s="68">
        <v>3704</v>
      </c>
      <c r="M27" s="69" t="s">
        <v>722</v>
      </c>
      <c r="N27" s="69" t="s">
        <v>432</v>
      </c>
      <c r="O27" s="121">
        <v>43994</v>
      </c>
      <c r="P27" s="64" t="s">
        <v>1269</v>
      </c>
    </row>
    <row r="28" spans="1:234" s="25" customFormat="1" ht="28.5" customHeight="1" x14ac:dyDescent="0.25">
      <c r="A28" s="25">
        <f t="shared" si="1"/>
        <v>27</v>
      </c>
      <c r="B28" s="66">
        <v>1047340446</v>
      </c>
      <c r="C28" s="27" t="s">
        <v>492</v>
      </c>
      <c r="D28" s="63" t="s">
        <v>756</v>
      </c>
      <c r="E28" s="27" t="s">
        <v>493</v>
      </c>
      <c r="F28" s="117" t="s">
        <v>621</v>
      </c>
      <c r="G28" s="63" t="s">
        <v>715</v>
      </c>
      <c r="H28" s="67">
        <v>1800000</v>
      </c>
      <c r="I28" s="67">
        <f t="shared" si="0"/>
        <v>1800000</v>
      </c>
      <c r="J28" s="25" t="s">
        <v>444</v>
      </c>
      <c r="K28" s="25">
        <v>2754</v>
      </c>
      <c r="L28" s="68">
        <v>3705</v>
      </c>
      <c r="M28" s="69" t="s">
        <v>113</v>
      </c>
      <c r="N28" s="27" t="s">
        <v>54</v>
      </c>
      <c r="O28" s="121">
        <v>43994</v>
      </c>
      <c r="P28" s="64" t="s">
        <v>1270</v>
      </c>
    </row>
    <row r="29" spans="1:234" s="27" customFormat="1" ht="28.5" customHeight="1" x14ac:dyDescent="0.25">
      <c r="A29" s="25">
        <f t="shared" si="1"/>
        <v>28</v>
      </c>
      <c r="B29" s="66">
        <v>72293492</v>
      </c>
      <c r="C29" s="27" t="s">
        <v>494</v>
      </c>
      <c r="D29" s="63" t="s">
        <v>757</v>
      </c>
      <c r="E29" s="27" t="s">
        <v>552</v>
      </c>
      <c r="F29" s="117" t="s">
        <v>621</v>
      </c>
      <c r="G29" s="63" t="s">
        <v>715</v>
      </c>
      <c r="H29" s="67">
        <v>3500000</v>
      </c>
      <c r="I29" s="67">
        <f t="shared" si="0"/>
        <v>3500000</v>
      </c>
      <c r="J29" s="27" t="s">
        <v>445</v>
      </c>
      <c r="K29" s="27">
        <v>2755</v>
      </c>
      <c r="L29" s="82">
        <v>3706</v>
      </c>
      <c r="M29" s="27" t="s">
        <v>495</v>
      </c>
      <c r="N29" s="27" t="s">
        <v>721</v>
      </c>
      <c r="O29" s="121">
        <v>43994</v>
      </c>
      <c r="P29" s="81" t="s">
        <v>1271</v>
      </c>
    </row>
    <row r="30" spans="1:234" s="25" customFormat="1" ht="28.5" customHeight="1" x14ac:dyDescent="0.25">
      <c r="A30" s="25">
        <f t="shared" si="1"/>
        <v>29</v>
      </c>
      <c r="B30" s="66">
        <v>22446590</v>
      </c>
      <c r="C30" s="27" t="s">
        <v>496</v>
      </c>
      <c r="D30" s="63" t="s">
        <v>758</v>
      </c>
      <c r="E30" s="27" t="s">
        <v>497</v>
      </c>
      <c r="F30" s="117" t="s">
        <v>621</v>
      </c>
      <c r="G30" s="63" t="s">
        <v>715</v>
      </c>
      <c r="H30" s="67">
        <v>1900000</v>
      </c>
      <c r="I30" s="67">
        <f t="shared" si="0"/>
        <v>1900000</v>
      </c>
      <c r="J30" s="25" t="s">
        <v>444</v>
      </c>
      <c r="K30" s="25">
        <v>2756</v>
      </c>
      <c r="L30" s="68">
        <v>3707</v>
      </c>
      <c r="M30" s="69" t="s">
        <v>113</v>
      </c>
      <c r="N30" s="27" t="s">
        <v>54</v>
      </c>
      <c r="O30" s="121">
        <v>43994</v>
      </c>
      <c r="P30" s="64" t="s">
        <v>1272</v>
      </c>
    </row>
    <row r="31" spans="1:234" s="25" customFormat="1" ht="28.5" customHeight="1" x14ac:dyDescent="0.25">
      <c r="A31" s="25">
        <f t="shared" si="1"/>
        <v>30</v>
      </c>
      <c r="B31" s="78">
        <v>1140818354</v>
      </c>
      <c r="C31" s="27" t="s">
        <v>498</v>
      </c>
      <c r="D31" s="63" t="s">
        <v>759</v>
      </c>
      <c r="E31" s="75" t="s">
        <v>727</v>
      </c>
      <c r="F31" s="117" t="s">
        <v>621</v>
      </c>
      <c r="G31" s="63" t="s">
        <v>715</v>
      </c>
      <c r="H31" s="67">
        <v>2000000</v>
      </c>
      <c r="I31" s="67">
        <f t="shared" si="0"/>
        <v>2000000</v>
      </c>
      <c r="J31" s="25" t="s">
        <v>444</v>
      </c>
      <c r="K31" s="25">
        <v>2757</v>
      </c>
      <c r="L31" s="68">
        <v>3708</v>
      </c>
      <c r="M31" s="69" t="s">
        <v>55</v>
      </c>
      <c r="N31" s="69" t="s">
        <v>74</v>
      </c>
      <c r="O31" s="121">
        <v>43994</v>
      </c>
      <c r="P31" s="64" t="s">
        <v>1273</v>
      </c>
    </row>
    <row r="32" spans="1:234" s="25" customFormat="1" ht="28.5" customHeight="1" x14ac:dyDescent="0.25">
      <c r="A32" s="25">
        <f t="shared" si="1"/>
        <v>31</v>
      </c>
      <c r="B32" s="76">
        <v>57105527</v>
      </c>
      <c r="C32" s="27" t="s">
        <v>500</v>
      </c>
      <c r="D32" s="63" t="s">
        <v>760</v>
      </c>
      <c r="E32" s="27" t="s">
        <v>501</v>
      </c>
      <c r="F32" s="117" t="s">
        <v>621</v>
      </c>
      <c r="G32" s="63" t="s">
        <v>715</v>
      </c>
      <c r="H32" s="67">
        <v>3500000</v>
      </c>
      <c r="I32" s="67">
        <f t="shared" si="0"/>
        <v>3500000</v>
      </c>
      <c r="J32" s="25" t="s">
        <v>444</v>
      </c>
      <c r="K32" s="25">
        <v>2758</v>
      </c>
      <c r="L32" s="68">
        <v>3709</v>
      </c>
      <c r="M32" s="69" t="s">
        <v>113</v>
      </c>
      <c r="N32" s="27" t="s">
        <v>54</v>
      </c>
      <c r="O32" s="121">
        <v>43994</v>
      </c>
      <c r="P32" s="64" t="s">
        <v>1274</v>
      </c>
    </row>
    <row r="33" spans="1:234" s="25" customFormat="1" ht="28.5" customHeight="1" x14ac:dyDescent="0.25">
      <c r="A33" s="25">
        <f t="shared" si="1"/>
        <v>32</v>
      </c>
      <c r="B33" s="66">
        <v>32825462</v>
      </c>
      <c r="C33" s="27" t="s">
        <v>502</v>
      </c>
      <c r="D33" s="63" t="s">
        <v>761</v>
      </c>
      <c r="E33" s="27" t="s">
        <v>674</v>
      </c>
      <c r="F33" s="117" t="s">
        <v>621</v>
      </c>
      <c r="G33" s="63" t="s">
        <v>715</v>
      </c>
      <c r="H33" s="67">
        <v>1215000</v>
      </c>
      <c r="I33" s="67">
        <f t="shared" si="0"/>
        <v>1215000</v>
      </c>
      <c r="J33" s="25" t="s">
        <v>444</v>
      </c>
      <c r="K33" s="25">
        <v>2759</v>
      </c>
      <c r="L33" s="68">
        <v>3710</v>
      </c>
      <c r="M33" s="69" t="s">
        <v>1227</v>
      </c>
      <c r="N33" s="69" t="s">
        <v>1229</v>
      </c>
      <c r="O33" s="121">
        <v>43994</v>
      </c>
      <c r="P33" s="64" t="s">
        <v>1275</v>
      </c>
    </row>
    <row r="34" spans="1:234" s="25" customFormat="1" ht="28.5" customHeight="1" x14ac:dyDescent="0.25">
      <c r="A34" s="25">
        <f t="shared" si="1"/>
        <v>33</v>
      </c>
      <c r="B34" s="25">
        <v>1041898122</v>
      </c>
      <c r="C34" s="27" t="s">
        <v>504</v>
      </c>
      <c r="D34" s="63" t="s">
        <v>762</v>
      </c>
      <c r="E34" s="27" t="s">
        <v>669</v>
      </c>
      <c r="F34" s="117" t="s">
        <v>621</v>
      </c>
      <c r="G34" s="63" t="s">
        <v>715</v>
      </c>
      <c r="H34" s="67">
        <v>2000000</v>
      </c>
      <c r="I34" s="67">
        <f t="shared" si="0"/>
        <v>2000000</v>
      </c>
      <c r="J34" s="25" t="s">
        <v>444</v>
      </c>
      <c r="K34" s="25">
        <v>2760</v>
      </c>
      <c r="L34" s="68">
        <v>3711</v>
      </c>
      <c r="M34" s="69" t="s">
        <v>117</v>
      </c>
      <c r="N34" s="69" t="s">
        <v>432</v>
      </c>
      <c r="O34" s="121">
        <v>43994</v>
      </c>
      <c r="P34" s="64" t="s">
        <v>1276</v>
      </c>
    </row>
    <row r="35" spans="1:234" s="28" customFormat="1" ht="28.5" customHeight="1" x14ac:dyDescent="0.25">
      <c r="A35" s="25">
        <f t="shared" si="1"/>
        <v>34</v>
      </c>
      <c r="B35" s="76">
        <v>1042439853</v>
      </c>
      <c r="C35" s="27" t="s">
        <v>505</v>
      </c>
      <c r="D35" s="63" t="s">
        <v>763</v>
      </c>
      <c r="E35" s="27" t="s">
        <v>670</v>
      </c>
      <c r="F35" s="117" t="s">
        <v>621</v>
      </c>
      <c r="G35" s="63" t="s">
        <v>715</v>
      </c>
      <c r="H35" s="67">
        <v>1900000</v>
      </c>
      <c r="I35" s="67">
        <f t="shared" si="0"/>
        <v>1900000</v>
      </c>
      <c r="J35" s="25" t="s">
        <v>444</v>
      </c>
      <c r="K35" s="25">
        <v>2761</v>
      </c>
      <c r="L35" s="68">
        <v>3712</v>
      </c>
      <c r="M35" s="69" t="s">
        <v>113</v>
      </c>
      <c r="N35" s="27" t="s">
        <v>54</v>
      </c>
      <c r="O35" s="121">
        <v>43994</v>
      </c>
      <c r="P35" s="64" t="s">
        <v>1277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</row>
    <row r="36" spans="1:234" s="28" customFormat="1" ht="28.5" customHeight="1" x14ac:dyDescent="0.25">
      <c r="A36" s="25">
        <f t="shared" si="1"/>
        <v>35</v>
      </c>
      <c r="B36" s="25">
        <v>1045732710</v>
      </c>
      <c r="C36" s="27" t="s">
        <v>595</v>
      </c>
      <c r="D36" s="63" t="s">
        <v>764</v>
      </c>
      <c r="E36" s="74" t="s">
        <v>671</v>
      </c>
      <c r="F36" s="117" t="s">
        <v>621</v>
      </c>
      <c r="G36" s="63" t="s">
        <v>715</v>
      </c>
      <c r="H36" s="67">
        <v>3000000</v>
      </c>
      <c r="I36" s="67">
        <f t="shared" si="0"/>
        <v>3000000</v>
      </c>
      <c r="J36" s="25" t="s">
        <v>444</v>
      </c>
      <c r="K36" s="25">
        <v>2762</v>
      </c>
      <c r="L36" s="68">
        <v>3713</v>
      </c>
      <c r="M36" s="79" t="s">
        <v>465</v>
      </c>
      <c r="N36" s="27" t="s">
        <v>555</v>
      </c>
      <c r="O36" s="121">
        <v>43994</v>
      </c>
      <c r="P36" s="64" t="s">
        <v>1278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</row>
    <row r="37" spans="1:234" s="25" customFormat="1" ht="28.5" customHeight="1" x14ac:dyDescent="0.25">
      <c r="A37" s="25">
        <f t="shared" si="1"/>
        <v>36</v>
      </c>
      <c r="B37" s="66">
        <v>8776312</v>
      </c>
      <c r="C37" s="27" t="s">
        <v>509</v>
      </c>
      <c r="D37" s="63" t="s">
        <v>765</v>
      </c>
      <c r="E37" s="80" t="s">
        <v>510</v>
      </c>
      <c r="F37" s="117" t="s">
        <v>621</v>
      </c>
      <c r="G37" s="63" t="s">
        <v>715</v>
      </c>
      <c r="H37" s="67">
        <v>1900000</v>
      </c>
      <c r="I37" s="67">
        <f t="shared" si="0"/>
        <v>1900000</v>
      </c>
      <c r="J37" s="25" t="s">
        <v>444</v>
      </c>
      <c r="K37" s="25">
        <v>2763</v>
      </c>
      <c r="L37" s="68">
        <v>3714</v>
      </c>
      <c r="M37" s="69" t="s">
        <v>117</v>
      </c>
      <c r="N37" s="69" t="s">
        <v>432</v>
      </c>
      <c r="O37" s="121">
        <v>43994</v>
      </c>
      <c r="P37" s="64" t="s">
        <v>1279</v>
      </c>
    </row>
    <row r="38" spans="1:234" s="25" customFormat="1" ht="28.5" customHeight="1" x14ac:dyDescent="0.25">
      <c r="A38" s="25">
        <f t="shared" si="1"/>
        <v>37</v>
      </c>
      <c r="B38" s="25">
        <v>1042971531</v>
      </c>
      <c r="C38" s="27" t="s">
        <v>531</v>
      </c>
      <c r="D38" s="63" t="s">
        <v>766</v>
      </c>
      <c r="E38" s="77" t="s">
        <v>571</v>
      </c>
      <c r="F38" s="117" t="s">
        <v>621</v>
      </c>
      <c r="G38" s="63" t="s">
        <v>715</v>
      </c>
      <c r="H38" s="67">
        <v>2500000</v>
      </c>
      <c r="I38" s="67">
        <f t="shared" si="0"/>
        <v>2500000</v>
      </c>
      <c r="J38" s="25" t="s">
        <v>444</v>
      </c>
      <c r="K38" s="25">
        <v>2764</v>
      </c>
      <c r="L38" s="68">
        <v>3715</v>
      </c>
      <c r="M38" s="69" t="s">
        <v>554</v>
      </c>
      <c r="N38" s="69" t="s">
        <v>469</v>
      </c>
      <c r="O38" s="121">
        <v>43994</v>
      </c>
      <c r="P38" s="64" t="s">
        <v>1280</v>
      </c>
    </row>
    <row r="39" spans="1:234" s="25" customFormat="1" ht="28.5" customHeight="1" x14ac:dyDescent="0.25">
      <c r="A39" s="25">
        <f t="shared" si="1"/>
        <v>38</v>
      </c>
      <c r="B39" s="66">
        <v>1042447104</v>
      </c>
      <c r="C39" s="69" t="s">
        <v>522</v>
      </c>
      <c r="D39" s="63" t="s">
        <v>767</v>
      </c>
      <c r="E39" s="27" t="s">
        <v>535</v>
      </c>
      <c r="F39" s="117" t="s">
        <v>621</v>
      </c>
      <c r="G39" s="63" t="s">
        <v>715</v>
      </c>
      <c r="H39" s="67">
        <v>1900000</v>
      </c>
      <c r="I39" s="67">
        <f t="shared" si="0"/>
        <v>1900000</v>
      </c>
      <c r="J39" s="25" t="s">
        <v>444</v>
      </c>
      <c r="K39" s="25">
        <v>2765</v>
      </c>
      <c r="L39" s="68">
        <v>3716</v>
      </c>
      <c r="M39" s="69" t="s">
        <v>117</v>
      </c>
      <c r="N39" s="69" t="s">
        <v>432</v>
      </c>
      <c r="O39" s="121">
        <v>43994</v>
      </c>
      <c r="P39" s="64" t="s">
        <v>1281</v>
      </c>
    </row>
    <row r="40" spans="1:234" s="25" customFormat="1" ht="28.5" customHeight="1" x14ac:dyDescent="0.25">
      <c r="A40" s="25">
        <f t="shared" si="1"/>
        <v>39</v>
      </c>
      <c r="B40" s="66">
        <v>32607428</v>
      </c>
      <c r="C40" s="27" t="s">
        <v>526</v>
      </c>
      <c r="D40" s="63" t="s">
        <v>768</v>
      </c>
      <c r="E40" s="27" t="s">
        <v>536</v>
      </c>
      <c r="F40" s="117" t="s">
        <v>621</v>
      </c>
      <c r="G40" s="63" t="s">
        <v>715</v>
      </c>
      <c r="H40" s="67">
        <v>3180000</v>
      </c>
      <c r="I40" s="67">
        <f t="shared" si="0"/>
        <v>3180000</v>
      </c>
      <c r="J40" s="25" t="s">
        <v>445</v>
      </c>
      <c r="K40" s="25">
        <v>2766</v>
      </c>
      <c r="L40" s="68">
        <v>3717</v>
      </c>
      <c r="M40" s="69" t="s">
        <v>113</v>
      </c>
      <c r="N40" s="27" t="s">
        <v>54</v>
      </c>
      <c r="O40" s="121">
        <v>43994</v>
      </c>
      <c r="P40" s="64" t="s">
        <v>1282</v>
      </c>
    </row>
    <row r="41" spans="1:234" s="25" customFormat="1" ht="28.5" customHeight="1" x14ac:dyDescent="0.25">
      <c r="A41" s="25">
        <f t="shared" si="1"/>
        <v>40</v>
      </c>
      <c r="B41" s="66">
        <v>1045721126</v>
      </c>
      <c r="C41" s="27" t="s">
        <v>525</v>
      </c>
      <c r="D41" s="63" t="s">
        <v>769</v>
      </c>
      <c r="E41" s="27" t="s">
        <v>574</v>
      </c>
      <c r="F41" s="117" t="s">
        <v>621</v>
      </c>
      <c r="G41" s="63" t="s">
        <v>715</v>
      </c>
      <c r="H41" s="67">
        <v>5000000</v>
      </c>
      <c r="I41" s="67">
        <f t="shared" si="0"/>
        <v>5000000</v>
      </c>
      <c r="J41" s="25" t="s">
        <v>445</v>
      </c>
      <c r="K41" s="25">
        <v>2767</v>
      </c>
      <c r="L41" s="68">
        <v>3718</v>
      </c>
      <c r="M41" s="69" t="s">
        <v>113</v>
      </c>
      <c r="N41" s="27" t="s">
        <v>54</v>
      </c>
      <c r="O41" s="121">
        <v>43994</v>
      </c>
      <c r="P41" s="64" t="s">
        <v>1283</v>
      </c>
    </row>
    <row r="42" spans="1:234" s="25" customFormat="1" ht="28.5" customHeight="1" x14ac:dyDescent="0.25">
      <c r="A42" s="25">
        <f t="shared" si="1"/>
        <v>41</v>
      </c>
      <c r="B42" s="66">
        <v>1140847982</v>
      </c>
      <c r="C42" s="27" t="s">
        <v>520</v>
      </c>
      <c r="D42" s="63" t="s">
        <v>770</v>
      </c>
      <c r="E42" s="27" t="s">
        <v>537</v>
      </c>
      <c r="F42" s="117" t="s">
        <v>621</v>
      </c>
      <c r="G42" s="63" t="s">
        <v>715</v>
      </c>
      <c r="H42" s="67">
        <v>1900000</v>
      </c>
      <c r="I42" s="67">
        <f t="shared" si="0"/>
        <v>1900000</v>
      </c>
      <c r="J42" s="25" t="s">
        <v>444</v>
      </c>
      <c r="K42" s="25">
        <v>2768</v>
      </c>
      <c r="L42" s="68">
        <v>3719</v>
      </c>
      <c r="M42" s="69" t="s">
        <v>117</v>
      </c>
      <c r="N42" s="69" t="s">
        <v>432</v>
      </c>
      <c r="O42" s="121">
        <v>43994</v>
      </c>
      <c r="P42" s="64" t="s">
        <v>1284</v>
      </c>
    </row>
    <row r="43" spans="1:234" s="25" customFormat="1" ht="28.5" customHeight="1" x14ac:dyDescent="0.25">
      <c r="A43" s="25">
        <f t="shared" si="1"/>
        <v>42</v>
      </c>
      <c r="B43" s="66">
        <v>22804794</v>
      </c>
      <c r="C43" s="27" t="s">
        <v>540</v>
      </c>
      <c r="D43" s="63" t="s">
        <v>771</v>
      </c>
      <c r="E43" s="27" t="s">
        <v>463</v>
      </c>
      <c r="F43" s="117" t="s">
        <v>621</v>
      </c>
      <c r="G43" s="63" t="s">
        <v>715</v>
      </c>
      <c r="H43" s="67">
        <v>5800000</v>
      </c>
      <c r="I43" s="67">
        <f t="shared" si="0"/>
        <v>5800000</v>
      </c>
      <c r="J43" s="25" t="s">
        <v>445</v>
      </c>
      <c r="K43" s="25">
        <v>2769</v>
      </c>
      <c r="L43" s="68">
        <v>3720</v>
      </c>
      <c r="M43" s="79" t="s">
        <v>465</v>
      </c>
      <c r="N43" s="27" t="s">
        <v>555</v>
      </c>
      <c r="O43" s="121">
        <v>43994</v>
      </c>
      <c r="P43" s="64" t="s">
        <v>1285</v>
      </c>
    </row>
    <row r="44" spans="1:234" s="25" customFormat="1" ht="28.5" customHeight="1" x14ac:dyDescent="0.25">
      <c r="A44" s="25">
        <f t="shared" si="1"/>
        <v>43</v>
      </c>
      <c r="B44" s="25">
        <v>22504159</v>
      </c>
      <c r="C44" s="27" t="s">
        <v>541</v>
      </c>
      <c r="D44" s="63" t="s">
        <v>772</v>
      </c>
      <c r="E44" s="27" t="s">
        <v>542</v>
      </c>
      <c r="F44" s="117" t="s">
        <v>621</v>
      </c>
      <c r="G44" s="63" t="s">
        <v>715</v>
      </c>
      <c r="H44" s="67">
        <v>2000000</v>
      </c>
      <c r="I44" s="67">
        <f t="shared" si="0"/>
        <v>2000000</v>
      </c>
      <c r="J44" s="25" t="s">
        <v>444</v>
      </c>
      <c r="K44" s="25">
        <v>2770</v>
      </c>
      <c r="L44" s="68">
        <v>3721</v>
      </c>
      <c r="M44" s="69" t="s">
        <v>117</v>
      </c>
      <c r="N44" s="69" t="s">
        <v>432</v>
      </c>
      <c r="O44" s="121">
        <v>43994</v>
      </c>
      <c r="P44" s="64" t="s">
        <v>1286</v>
      </c>
    </row>
    <row r="45" spans="1:234" s="25" customFormat="1" ht="28.5" customHeight="1" x14ac:dyDescent="0.25">
      <c r="A45" s="25">
        <f t="shared" si="1"/>
        <v>44</v>
      </c>
      <c r="B45" s="25">
        <v>72250386</v>
      </c>
      <c r="C45" s="27" t="s">
        <v>543</v>
      </c>
      <c r="D45" s="63" t="s">
        <v>773</v>
      </c>
      <c r="E45" s="27" t="s">
        <v>566</v>
      </c>
      <c r="F45" s="117" t="s">
        <v>621</v>
      </c>
      <c r="G45" s="63" t="s">
        <v>715</v>
      </c>
      <c r="H45" s="67">
        <v>5000000</v>
      </c>
      <c r="I45" s="67">
        <f t="shared" si="0"/>
        <v>5000000</v>
      </c>
      <c r="J45" s="25" t="s">
        <v>445</v>
      </c>
      <c r="K45" s="25">
        <v>2771</v>
      </c>
      <c r="L45" s="68">
        <v>3722</v>
      </c>
      <c r="M45" s="79" t="s">
        <v>465</v>
      </c>
      <c r="N45" s="27" t="s">
        <v>555</v>
      </c>
      <c r="O45" s="121">
        <v>43994</v>
      </c>
      <c r="P45" s="64" t="s">
        <v>1287</v>
      </c>
    </row>
    <row r="46" spans="1:234" s="25" customFormat="1" ht="28.5" customHeight="1" x14ac:dyDescent="0.25">
      <c r="A46" s="25">
        <f t="shared" si="1"/>
        <v>45</v>
      </c>
      <c r="B46" s="25">
        <v>32848040</v>
      </c>
      <c r="C46" s="27" t="s">
        <v>532</v>
      </c>
      <c r="D46" s="63" t="s">
        <v>774</v>
      </c>
      <c r="E46" s="27" t="s">
        <v>580</v>
      </c>
      <c r="F46" s="117" t="s">
        <v>621</v>
      </c>
      <c r="G46" s="63" t="s">
        <v>715</v>
      </c>
      <c r="H46" s="67">
        <v>5000000</v>
      </c>
      <c r="I46" s="67">
        <f t="shared" si="0"/>
        <v>5000000</v>
      </c>
      <c r="J46" s="25" t="s">
        <v>445</v>
      </c>
      <c r="K46" s="25">
        <v>2772</v>
      </c>
      <c r="L46" s="68">
        <v>3723</v>
      </c>
      <c r="M46" s="79" t="s">
        <v>465</v>
      </c>
      <c r="N46" s="27" t="s">
        <v>555</v>
      </c>
      <c r="O46" s="121">
        <v>43994</v>
      </c>
      <c r="P46" s="64" t="s">
        <v>1288</v>
      </c>
    </row>
    <row r="47" spans="1:234" s="25" customFormat="1" ht="28.5" customHeight="1" x14ac:dyDescent="0.25">
      <c r="A47" s="25">
        <f t="shared" si="1"/>
        <v>46</v>
      </c>
      <c r="B47" s="25">
        <v>1045166274</v>
      </c>
      <c r="C47" s="27" t="s">
        <v>533</v>
      </c>
      <c r="D47" s="63" t="s">
        <v>775</v>
      </c>
      <c r="E47" s="27" t="s">
        <v>545</v>
      </c>
      <c r="F47" s="117" t="s">
        <v>621</v>
      </c>
      <c r="G47" s="63" t="s">
        <v>715</v>
      </c>
      <c r="H47" s="67">
        <v>5800000</v>
      </c>
      <c r="I47" s="67">
        <f t="shared" si="0"/>
        <v>5800000</v>
      </c>
      <c r="J47" s="25" t="s">
        <v>445</v>
      </c>
      <c r="K47" s="25">
        <v>2773</v>
      </c>
      <c r="L47" s="68">
        <v>3724</v>
      </c>
      <c r="M47" s="79" t="s">
        <v>466</v>
      </c>
      <c r="N47" s="69" t="s">
        <v>464</v>
      </c>
      <c r="O47" s="121">
        <v>43994</v>
      </c>
      <c r="P47" s="64" t="s">
        <v>1289</v>
      </c>
    </row>
    <row r="48" spans="1:234" s="25" customFormat="1" ht="28.5" customHeight="1" x14ac:dyDescent="0.25">
      <c r="A48" s="25">
        <f t="shared" si="1"/>
        <v>47</v>
      </c>
      <c r="B48" s="25">
        <v>44190767</v>
      </c>
      <c r="C48" s="27" t="s">
        <v>534</v>
      </c>
      <c r="D48" s="63" t="s">
        <v>776</v>
      </c>
      <c r="E48" s="27" t="s">
        <v>546</v>
      </c>
      <c r="F48" s="117" t="s">
        <v>621</v>
      </c>
      <c r="G48" s="63" t="s">
        <v>715</v>
      </c>
      <c r="H48" s="67">
        <v>5800000</v>
      </c>
      <c r="I48" s="67">
        <f t="shared" si="0"/>
        <v>5800000</v>
      </c>
      <c r="J48" s="25" t="s">
        <v>445</v>
      </c>
      <c r="K48" s="25">
        <v>2774</v>
      </c>
      <c r="L48" s="68">
        <v>3725</v>
      </c>
      <c r="M48" s="79" t="s">
        <v>466</v>
      </c>
      <c r="N48" s="69" t="s">
        <v>464</v>
      </c>
      <c r="O48" s="121">
        <v>43994</v>
      </c>
      <c r="P48" s="64" t="s">
        <v>1290</v>
      </c>
    </row>
    <row r="49" spans="1:234" s="25" customFormat="1" ht="28.5" customHeight="1" x14ac:dyDescent="0.25">
      <c r="A49" s="25">
        <f t="shared" si="1"/>
        <v>48</v>
      </c>
      <c r="B49" s="66">
        <v>5055447</v>
      </c>
      <c r="C49" s="27" t="s">
        <v>523</v>
      </c>
      <c r="D49" s="63" t="s">
        <v>777</v>
      </c>
      <c r="E49" s="25" t="s">
        <v>593</v>
      </c>
      <c r="F49" s="117" t="s">
        <v>621</v>
      </c>
      <c r="G49" s="63" t="s">
        <v>715</v>
      </c>
      <c r="H49" s="67">
        <v>4500000</v>
      </c>
      <c r="I49" s="67">
        <f t="shared" si="0"/>
        <v>4500000</v>
      </c>
      <c r="J49" s="25" t="s">
        <v>445</v>
      </c>
      <c r="K49" s="25">
        <v>2775</v>
      </c>
      <c r="L49" s="68">
        <v>3726</v>
      </c>
      <c r="M49" s="27" t="s">
        <v>113</v>
      </c>
      <c r="N49" s="27" t="s">
        <v>54</v>
      </c>
      <c r="O49" s="121">
        <v>43994</v>
      </c>
      <c r="P49" s="64" t="s">
        <v>1291</v>
      </c>
    </row>
    <row r="50" spans="1:234" s="25" customFormat="1" ht="28.5" customHeight="1" x14ac:dyDescent="0.25">
      <c r="A50" s="25">
        <f t="shared" si="1"/>
        <v>49</v>
      </c>
      <c r="B50" s="76">
        <v>1045698343</v>
      </c>
      <c r="C50" s="82" t="s">
        <v>547</v>
      </c>
      <c r="D50" s="63" t="s">
        <v>778</v>
      </c>
      <c r="E50" s="27" t="s">
        <v>564</v>
      </c>
      <c r="F50" s="117" t="s">
        <v>621</v>
      </c>
      <c r="G50" s="63" t="s">
        <v>715</v>
      </c>
      <c r="H50" s="67">
        <v>5800000</v>
      </c>
      <c r="I50" s="67">
        <f t="shared" si="0"/>
        <v>5800000</v>
      </c>
      <c r="J50" s="25" t="s">
        <v>445</v>
      </c>
      <c r="K50" s="25">
        <v>2776</v>
      </c>
      <c r="L50" s="68">
        <v>3727</v>
      </c>
      <c r="M50" s="69" t="s">
        <v>117</v>
      </c>
      <c r="N50" s="69" t="s">
        <v>432</v>
      </c>
      <c r="O50" s="121">
        <v>43994</v>
      </c>
      <c r="P50" s="64" t="s">
        <v>1292</v>
      </c>
    </row>
    <row r="51" spans="1:234" s="25" customFormat="1" ht="28.5" customHeight="1" x14ac:dyDescent="0.25">
      <c r="A51" s="25">
        <f t="shared" si="1"/>
        <v>50</v>
      </c>
      <c r="B51" s="66">
        <v>40981378</v>
      </c>
      <c r="C51" s="27" t="s">
        <v>548</v>
      </c>
      <c r="D51" s="63" t="s">
        <v>779</v>
      </c>
      <c r="E51" s="69" t="s">
        <v>549</v>
      </c>
      <c r="F51" s="117" t="s">
        <v>621</v>
      </c>
      <c r="G51" s="63" t="s">
        <v>715</v>
      </c>
      <c r="H51" s="67">
        <v>4000000</v>
      </c>
      <c r="I51" s="67">
        <f t="shared" si="0"/>
        <v>4000000</v>
      </c>
      <c r="J51" s="25" t="s">
        <v>445</v>
      </c>
      <c r="K51" s="25">
        <v>2777</v>
      </c>
      <c r="L51" s="68">
        <v>3728</v>
      </c>
      <c r="M51" s="27" t="s">
        <v>556</v>
      </c>
      <c r="N51" s="27" t="s">
        <v>557</v>
      </c>
      <c r="O51" s="121">
        <v>43994</v>
      </c>
      <c r="P51" s="64" t="s">
        <v>1293</v>
      </c>
    </row>
    <row r="52" spans="1:234" s="25" customFormat="1" ht="28.5" customHeight="1" x14ac:dyDescent="0.25">
      <c r="A52" s="25">
        <f t="shared" si="1"/>
        <v>51</v>
      </c>
      <c r="B52" s="76">
        <v>32651445</v>
      </c>
      <c r="C52" s="82" t="s">
        <v>550</v>
      </c>
      <c r="D52" s="63" t="s">
        <v>780</v>
      </c>
      <c r="E52" s="83" t="s">
        <v>691</v>
      </c>
      <c r="F52" s="117" t="s">
        <v>621</v>
      </c>
      <c r="G52" s="63" t="s">
        <v>715</v>
      </c>
      <c r="H52" s="67">
        <v>5800000</v>
      </c>
      <c r="I52" s="67">
        <f t="shared" si="0"/>
        <v>5800000</v>
      </c>
      <c r="J52" s="25" t="s">
        <v>445</v>
      </c>
      <c r="K52" s="25">
        <v>2778</v>
      </c>
      <c r="L52" s="68">
        <v>3729</v>
      </c>
      <c r="M52" s="79" t="s">
        <v>466</v>
      </c>
      <c r="N52" s="69" t="s">
        <v>464</v>
      </c>
      <c r="O52" s="121">
        <v>43994</v>
      </c>
      <c r="P52" s="64" t="s">
        <v>1294</v>
      </c>
    </row>
    <row r="53" spans="1:234" s="25" customFormat="1" ht="28.5" customHeight="1" x14ac:dyDescent="0.25">
      <c r="A53" s="25">
        <f t="shared" si="1"/>
        <v>52</v>
      </c>
      <c r="B53" s="25">
        <v>32863895</v>
      </c>
      <c r="C53" s="27" t="s">
        <v>551</v>
      </c>
      <c r="D53" s="63" t="s">
        <v>781</v>
      </c>
      <c r="E53" s="69" t="s">
        <v>567</v>
      </c>
      <c r="F53" s="117" t="s">
        <v>621</v>
      </c>
      <c r="G53" s="63" t="s">
        <v>715</v>
      </c>
      <c r="H53" s="67">
        <v>4000000</v>
      </c>
      <c r="I53" s="67">
        <f t="shared" si="0"/>
        <v>4000000</v>
      </c>
      <c r="J53" s="25" t="s">
        <v>445</v>
      </c>
      <c r="K53" s="25">
        <v>2779</v>
      </c>
      <c r="L53" s="68">
        <v>3730</v>
      </c>
      <c r="M53" s="69" t="s">
        <v>71</v>
      </c>
      <c r="N53" s="27" t="s">
        <v>54</v>
      </c>
      <c r="O53" s="121">
        <v>43994</v>
      </c>
      <c r="P53" s="64" t="s">
        <v>1295</v>
      </c>
    </row>
    <row r="54" spans="1:234" s="25" customFormat="1" ht="28.5" customHeight="1" x14ac:dyDescent="0.25">
      <c r="A54" s="25">
        <f t="shared" si="1"/>
        <v>53</v>
      </c>
      <c r="B54" s="76">
        <v>72314953</v>
      </c>
      <c r="C54" s="82" t="s">
        <v>583</v>
      </c>
      <c r="D54" s="63" t="s">
        <v>782</v>
      </c>
      <c r="E54" s="27" t="s">
        <v>584</v>
      </c>
      <c r="F54" s="117" t="s">
        <v>621</v>
      </c>
      <c r="G54" s="63" t="s">
        <v>715</v>
      </c>
      <c r="H54" s="67">
        <v>8255982</v>
      </c>
      <c r="I54" s="67">
        <f t="shared" si="0"/>
        <v>8255982</v>
      </c>
      <c r="J54" s="25" t="s">
        <v>445</v>
      </c>
      <c r="K54" s="25">
        <v>2780</v>
      </c>
      <c r="L54" s="68">
        <v>3731</v>
      </c>
      <c r="M54" s="79" t="s">
        <v>466</v>
      </c>
      <c r="N54" s="69" t="s">
        <v>464</v>
      </c>
      <c r="O54" s="121">
        <v>43994</v>
      </c>
      <c r="P54" s="64" t="s">
        <v>1296</v>
      </c>
    </row>
    <row r="55" spans="1:234" s="25" customFormat="1" ht="28.5" customHeight="1" x14ac:dyDescent="0.25">
      <c r="A55" s="25">
        <f t="shared" si="1"/>
        <v>54</v>
      </c>
      <c r="B55" s="25">
        <v>73188364</v>
      </c>
      <c r="C55" s="27" t="s">
        <v>559</v>
      </c>
      <c r="D55" s="63" t="s">
        <v>783</v>
      </c>
      <c r="E55" s="27" t="s">
        <v>510</v>
      </c>
      <c r="F55" s="117" t="s">
        <v>621</v>
      </c>
      <c r="G55" s="63" t="s">
        <v>715</v>
      </c>
      <c r="H55" s="67">
        <v>1900000</v>
      </c>
      <c r="I55" s="67">
        <f t="shared" si="0"/>
        <v>1900000</v>
      </c>
      <c r="J55" s="25" t="s">
        <v>444</v>
      </c>
      <c r="K55" s="25">
        <v>2781</v>
      </c>
      <c r="L55" s="68">
        <v>3732</v>
      </c>
      <c r="M55" s="69" t="s">
        <v>117</v>
      </c>
      <c r="N55" s="69" t="s">
        <v>432</v>
      </c>
      <c r="O55" s="121">
        <v>43994</v>
      </c>
      <c r="P55" s="64" t="s">
        <v>1297</v>
      </c>
    </row>
    <row r="56" spans="1:234" s="25" customFormat="1" ht="28.5" customHeight="1" x14ac:dyDescent="0.25">
      <c r="A56" s="25">
        <f t="shared" si="1"/>
        <v>55</v>
      </c>
      <c r="B56" s="25">
        <v>1042997169</v>
      </c>
      <c r="C56" s="27" t="s">
        <v>561</v>
      </c>
      <c r="D56" s="63" t="s">
        <v>784</v>
      </c>
      <c r="E56" s="27" t="s">
        <v>573</v>
      </c>
      <c r="F56" s="117" t="s">
        <v>621</v>
      </c>
      <c r="G56" s="63" t="s">
        <v>715</v>
      </c>
      <c r="H56" s="67">
        <v>3000000</v>
      </c>
      <c r="I56" s="67">
        <f t="shared" si="0"/>
        <v>3000000</v>
      </c>
      <c r="J56" s="25" t="s">
        <v>445</v>
      </c>
      <c r="K56" s="25">
        <v>2782</v>
      </c>
      <c r="L56" s="68">
        <v>3733</v>
      </c>
      <c r="M56" s="69" t="s">
        <v>554</v>
      </c>
      <c r="N56" s="69" t="s">
        <v>469</v>
      </c>
      <c r="O56" s="121">
        <v>43994</v>
      </c>
      <c r="P56" s="64" t="s">
        <v>1298</v>
      </c>
    </row>
    <row r="57" spans="1:234" s="25" customFormat="1" ht="28.5" customHeight="1" x14ac:dyDescent="0.25">
      <c r="A57" s="25">
        <f t="shared" si="1"/>
        <v>56</v>
      </c>
      <c r="B57" s="66">
        <v>52618443</v>
      </c>
      <c r="C57" s="27" t="s">
        <v>562</v>
      </c>
      <c r="D57" s="63" t="s">
        <v>785</v>
      </c>
      <c r="E57" s="27" t="s">
        <v>653</v>
      </c>
      <c r="F57" s="117" t="s">
        <v>621</v>
      </c>
      <c r="G57" s="63" t="s">
        <v>715</v>
      </c>
      <c r="H57" s="67">
        <v>5800000</v>
      </c>
      <c r="I57" s="67">
        <f t="shared" si="0"/>
        <v>5800000</v>
      </c>
      <c r="J57" s="25" t="s">
        <v>445</v>
      </c>
      <c r="K57" s="25">
        <v>2783</v>
      </c>
      <c r="L57" s="68">
        <v>3734</v>
      </c>
      <c r="M57" s="79" t="s">
        <v>466</v>
      </c>
      <c r="N57" s="69" t="s">
        <v>464</v>
      </c>
      <c r="O57" s="121">
        <v>43994</v>
      </c>
      <c r="P57" s="64" t="s">
        <v>1299</v>
      </c>
    </row>
    <row r="58" spans="1:234" s="25" customFormat="1" ht="28.5" customHeight="1" x14ac:dyDescent="0.25">
      <c r="A58" s="25">
        <f t="shared" si="1"/>
        <v>57</v>
      </c>
      <c r="B58" s="76">
        <v>45757809</v>
      </c>
      <c r="C58" s="27" t="s">
        <v>563</v>
      </c>
      <c r="D58" s="63" t="s">
        <v>786</v>
      </c>
      <c r="E58" s="69" t="s">
        <v>575</v>
      </c>
      <c r="F58" s="117" t="s">
        <v>621</v>
      </c>
      <c r="G58" s="63" t="s">
        <v>715</v>
      </c>
      <c r="H58" s="67">
        <v>3000000</v>
      </c>
      <c r="I58" s="67">
        <f t="shared" si="0"/>
        <v>3000000</v>
      </c>
      <c r="J58" s="25" t="s">
        <v>445</v>
      </c>
      <c r="K58" s="25">
        <v>2784</v>
      </c>
      <c r="L58" s="68">
        <v>3735</v>
      </c>
      <c r="M58" s="27" t="s">
        <v>113</v>
      </c>
      <c r="N58" s="27" t="s">
        <v>54</v>
      </c>
      <c r="O58" s="121">
        <v>43994</v>
      </c>
      <c r="P58" s="64" t="s">
        <v>1300</v>
      </c>
    </row>
    <row r="59" spans="1:234" s="25" customFormat="1" ht="28.5" customHeight="1" x14ac:dyDescent="0.25">
      <c r="A59" s="25">
        <f t="shared" si="1"/>
        <v>58</v>
      </c>
      <c r="B59" s="66">
        <v>1140871897</v>
      </c>
      <c r="C59" s="27" t="s">
        <v>619</v>
      </c>
      <c r="D59" s="63" t="s">
        <v>787</v>
      </c>
      <c r="E59" s="69" t="s">
        <v>620</v>
      </c>
      <c r="F59" s="117" t="s">
        <v>621</v>
      </c>
      <c r="G59" s="63" t="s">
        <v>715</v>
      </c>
      <c r="H59" s="67">
        <v>5800000</v>
      </c>
      <c r="I59" s="67">
        <f t="shared" si="0"/>
        <v>5800000</v>
      </c>
      <c r="J59" s="25" t="s">
        <v>445</v>
      </c>
      <c r="K59" s="25">
        <v>2785</v>
      </c>
      <c r="L59" s="68">
        <v>3736</v>
      </c>
      <c r="M59" s="69" t="s">
        <v>71</v>
      </c>
      <c r="N59" s="27" t="s">
        <v>54</v>
      </c>
      <c r="O59" s="121">
        <v>43994</v>
      </c>
      <c r="P59" s="64" t="s">
        <v>1301</v>
      </c>
    </row>
    <row r="60" spans="1:234" s="25" customFormat="1" ht="28.5" customHeight="1" x14ac:dyDescent="0.25">
      <c r="A60" s="25">
        <f t="shared" si="1"/>
        <v>59</v>
      </c>
      <c r="B60" s="66">
        <v>1042421404</v>
      </c>
      <c r="C60" s="27" t="s">
        <v>524</v>
      </c>
      <c r="D60" s="63" t="s">
        <v>788</v>
      </c>
      <c r="E60" s="27" t="s">
        <v>565</v>
      </c>
      <c r="F60" s="117" t="s">
        <v>621</v>
      </c>
      <c r="G60" s="63" t="s">
        <v>715</v>
      </c>
      <c r="H60" s="67">
        <v>4000000</v>
      </c>
      <c r="I60" s="67">
        <f t="shared" si="0"/>
        <v>4000000</v>
      </c>
      <c r="J60" s="25" t="s">
        <v>445</v>
      </c>
      <c r="K60" s="25">
        <v>2786</v>
      </c>
      <c r="L60" s="68">
        <v>3737</v>
      </c>
      <c r="M60" s="69" t="s">
        <v>113</v>
      </c>
      <c r="N60" s="27" t="s">
        <v>54</v>
      </c>
      <c r="O60" s="121">
        <v>43994</v>
      </c>
      <c r="P60" s="64" t="s">
        <v>1302</v>
      </c>
    </row>
    <row r="61" spans="1:234" s="71" customFormat="1" ht="28.5" customHeight="1" x14ac:dyDescent="0.25">
      <c r="A61" s="25">
        <f t="shared" si="1"/>
        <v>60</v>
      </c>
      <c r="B61" s="66">
        <v>32852247</v>
      </c>
      <c r="C61" s="27" t="s">
        <v>615</v>
      </c>
      <c r="D61" s="63" t="s">
        <v>789</v>
      </c>
      <c r="E61" s="27" t="s">
        <v>618</v>
      </c>
      <c r="F61" s="117" t="s">
        <v>621</v>
      </c>
      <c r="G61" s="63" t="s">
        <v>715</v>
      </c>
      <c r="H61" s="67">
        <v>4000000</v>
      </c>
      <c r="I61" s="67">
        <f t="shared" si="0"/>
        <v>4000000</v>
      </c>
      <c r="J61" s="25" t="s">
        <v>444</v>
      </c>
      <c r="K61" s="25">
        <v>2787</v>
      </c>
      <c r="L61" s="68">
        <v>3738</v>
      </c>
      <c r="M61" s="69" t="s">
        <v>113</v>
      </c>
      <c r="N61" s="27" t="s">
        <v>54</v>
      </c>
      <c r="O61" s="121">
        <v>43994</v>
      </c>
      <c r="P61" s="64" t="s">
        <v>1303</v>
      </c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</row>
    <row r="62" spans="1:234" s="71" customFormat="1" ht="28.5" customHeight="1" x14ac:dyDescent="0.25">
      <c r="A62" s="25">
        <f t="shared" si="1"/>
        <v>61</v>
      </c>
      <c r="B62" s="66">
        <v>32862644</v>
      </c>
      <c r="C62" s="27" t="s">
        <v>521</v>
      </c>
      <c r="D62" s="63" t="s">
        <v>790</v>
      </c>
      <c r="E62" s="84" t="s">
        <v>33</v>
      </c>
      <c r="F62" s="117" t="s">
        <v>621</v>
      </c>
      <c r="G62" s="63" t="s">
        <v>715</v>
      </c>
      <c r="H62" s="67">
        <v>1378000</v>
      </c>
      <c r="I62" s="67">
        <f t="shared" si="0"/>
        <v>1378000</v>
      </c>
      <c r="J62" s="25" t="s">
        <v>444</v>
      </c>
      <c r="K62" s="25">
        <v>2788</v>
      </c>
      <c r="L62" s="68">
        <v>3739</v>
      </c>
      <c r="M62" s="69" t="s">
        <v>120</v>
      </c>
      <c r="N62" s="69" t="s">
        <v>112</v>
      </c>
      <c r="O62" s="121">
        <v>43994</v>
      </c>
      <c r="P62" s="64" t="s">
        <v>1304</v>
      </c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</row>
    <row r="63" spans="1:234" s="25" customFormat="1" ht="28.5" customHeight="1" x14ac:dyDescent="0.25">
      <c r="A63" s="25">
        <f t="shared" si="1"/>
        <v>62</v>
      </c>
      <c r="B63" s="76">
        <v>8745568</v>
      </c>
      <c r="C63" s="25" t="s">
        <v>592</v>
      </c>
      <c r="D63" s="63" t="s">
        <v>791</v>
      </c>
      <c r="E63" s="25" t="s">
        <v>593</v>
      </c>
      <c r="F63" s="117" t="s">
        <v>621</v>
      </c>
      <c r="G63" s="63" t="s">
        <v>715</v>
      </c>
      <c r="H63" s="67">
        <v>4500000</v>
      </c>
      <c r="I63" s="67">
        <f t="shared" si="0"/>
        <v>4500000</v>
      </c>
      <c r="J63" s="25" t="s">
        <v>445</v>
      </c>
      <c r="K63" s="25">
        <v>2789</v>
      </c>
      <c r="L63" s="68">
        <v>3740</v>
      </c>
      <c r="M63" s="25" t="s">
        <v>113</v>
      </c>
      <c r="N63" s="27" t="s">
        <v>54</v>
      </c>
      <c r="O63" s="121">
        <v>43994</v>
      </c>
      <c r="P63" s="64" t="s">
        <v>1305</v>
      </c>
    </row>
    <row r="64" spans="1:234" s="71" customFormat="1" ht="28.5" customHeight="1" x14ac:dyDescent="0.25">
      <c r="A64" s="25">
        <f t="shared" si="1"/>
        <v>63</v>
      </c>
      <c r="B64" s="25">
        <v>72228319</v>
      </c>
      <c r="C64" s="27" t="s">
        <v>582</v>
      </c>
      <c r="D64" s="63" t="s">
        <v>792</v>
      </c>
      <c r="E64" s="27" t="s">
        <v>1744</v>
      </c>
      <c r="F64" s="117" t="s">
        <v>621</v>
      </c>
      <c r="G64" s="63" t="s">
        <v>715</v>
      </c>
      <c r="H64" s="67">
        <v>1900000</v>
      </c>
      <c r="I64" s="67">
        <f t="shared" si="0"/>
        <v>1900000</v>
      </c>
      <c r="J64" s="25" t="s">
        <v>444</v>
      </c>
      <c r="K64" s="25">
        <v>2790</v>
      </c>
      <c r="L64" s="68">
        <v>3741</v>
      </c>
      <c r="M64" s="69" t="s">
        <v>457</v>
      </c>
      <c r="N64" s="27" t="s">
        <v>459</v>
      </c>
      <c r="O64" s="121">
        <v>43994</v>
      </c>
      <c r="P64" s="64" t="s">
        <v>1306</v>
      </c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</row>
    <row r="65" spans="1:234" s="25" customFormat="1" ht="28.5" customHeight="1" x14ac:dyDescent="0.25">
      <c r="A65" s="25">
        <f t="shared" si="1"/>
        <v>64</v>
      </c>
      <c r="B65" s="76">
        <v>1042424161</v>
      </c>
      <c r="C65" s="82" t="s">
        <v>594</v>
      </c>
      <c r="D65" s="63" t="s">
        <v>793</v>
      </c>
      <c r="E65" s="27" t="s">
        <v>571</v>
      </c>
      <c r="F65" s="117" t="s">
        <v>621</v>
      </c>
      <c r="G65" s="63" t="s">
        <v>715</v>
      </c>
      <c r="H65" s="67">
        <v>2000000</v>
      </c>
      <c r="I65" s="67">
        <f t="shared" si="0"/>
        <v>2000000</v>
      </c>
      <c r="J65" s="25" t="s">
        <v>444</v>
      </c>
      <c r="K65" s="25">
        <v>2791</v>
      </c>
      <c r="L65" s="68">
        <v>3742</v>
      </c>
      <c r="M65" s="69" t="s">
        <v>554</v>
      </c>
      <c r="N65" s="69" t="s">
        <v>469</v>
      </c>
      <c r="O65" s="121">
        <v>43994</v>
      </c>
      <c r="P65" s="64" t="s">
        <v>1307</v>
      </c>
    </row>
    <row r="66" spans="1:234" s="25" customFormat="1" ht="28.5" customHeight="1" x14ac:dyDescent="0.25">
      <c r="A66" s="25">
        <f t="shared" si="1"/>
        <v>65</v>
      </c>
      <c r="B66" s="76">
        <v>72432594</v>
      </c>
      <c r="C66" s="82" t="s">
        <v>590</v>
      </c>
      <c r="D66" s="63" t="s">
        <v>794</v>
      </c>
      <c r="E66" s="27" t="s">
        <v>591</v>
      </c>
      <c r="F66" s="117" t="s">
        <v>621</v>
      </c>
      <c r="G66" s="63" t="s">
        <v>715</v>
      </c>
      <c r="H66" s="67">
        <v>2100000</v>
      </c>
      <c r="I66" s="67">
        <f t="shared" ref="I66:I129" si="2">+H66*1</f>
        <v>2100000</v>
      </c>
      <c r="J66" s="25" t="s">
        <v>444</v>
      </c>
      <c r="K66" s="25">
        <v>2792</v>
      </c>
      <c r="L66" s="68">
        <v>3743</v>
      </c>
      <c r="M66" s="69" t="s">
        <v>117</v>
      </c>
      <c r="N66" s="69" t="s">
        <v>432</v>
      </c>
      <c r="O66" s="121">
        <v>43994</v>
      </c>
      <c r="P66" s="64" t="s">
        <v>1308</v>
      </c>
    </row>
    <row r="67" spans="1:234" s="25" customFormat="1" ht="28.5" customHeight="1" x14ac:dyDescent="0.25">
      <c r="A67" s="25">
        <f t="shared" si="1"/>
        <v>66</v>
      </c>
      <c r="B67" s="76">
        <v>22642515</v>
      </c>
      <c r="C67" s="82" t="s">
        <v>603</v>
      </c>
      <c r="D67" s="63" t="s">
        <v>795</v>
      </c>
      <c r="E67" s="25" t="s">
        <v>622</v>
      </c>
      <c r="F67" s="117" t="s">
        <v>621</v>
      </c>
      <c r="G67" s="63" t="s">
        <v>715</v>
      </c>
      <c r="H67" s="72">
        <v>4000000</v>
      </c>
      <c r="I67" s="67">
        <f t="shared" si="2"/>
        <v>4000000</v>
      </c>
      <c r="J67" s="25" t="s">
        <v>445</v>
      </c>
      <c r="K67" s="25">
        <v>2793</v>
      </c>
      <c r="L67" s="68">
        <v>3744</v>
      </c>
      <c r="M67" s="25" t="s">
        <v>113</v>
      </c>
      <c r="N67" s="27" t="s">
        <v>54</v>
      </c>
      <c r="O67" s="121">
        <v>43994</v>
      </c>
      <c r="P67" s="64" t="s">
        <v>1309</v>
      </c>
    </row>
    <row r="68" spans="1:234" s="28" customFormat="1" ht="28.5" customHeight="1" x14ac:dyDescent="0.25">
      <c r="A68" s="25">
        <f t="shared" ref="A68:A131" si="3">+A67+1</f>
        <v>67</v>
      </c>
      <c r="B68" s="76">
        <v>1045670289</v>
      </c>
      <c r="C68" s="82" t="s">
        <v>604</v>
      </c>
      <c r="D68" s="63" t="s">
        <v>796</v>
      </c>
      <c r="E68" s="27" t="s">
        <v>542</v>
      </c>
      <c r="F68" s="117" t="s">
        <v>621</v>
      </c>
      <c r="G68" s="63" t="s">
        <v>715</v>
      </c>
      <c r="H68" s="67">
        <v>3000000</v>
      </c>
      <c r="I68" s="67">
        <f t="shared" si="2"/>
        <v>3000000</v>
      </c>
      <c r="J68" s="25" t="s">
        <v>444</v>
      </c>
      <c r="K68" s="25">
        <v>2794</v>
      </c>
      <c r="L68" s="68">
        <v>3745</v>
      </c>
      <c r="M68" s="69" t="s">
        <v>117</v>
      </c>
      <c r="N68" s="69" t="s">
        <v>432</v>
      </c>
      <c r="O68" s="121">
        <v>43994</v>
      </c>
      <c r="P68" s="64" t="s">
        <v>1310</v>
      </c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</row>
    <row r="69" spans="1:234" s="25" customFormat="1" ht="28.5" customHeight="1" x14ac:dyDescent="0.25">
      <c r="A69" s="25">
        <f t="shared" si="3"/>
        <v>68</v>
      </c>
      <c r="B69" s="76">
        <v>8639410</v>
      </c>
      <c r="C69" s="82" t="s">
        <v>625</v>
      </c>
      <c r="D69" s="63" t="s">
        <v>797</v>
      </c>
      <c r="E69" s="27" t="s">
        <v>1228</v>
      </c>
      <c r="F69" s="117" t="s">
        <v>621</v>
      </c>
      <c r="G69" s="63" t="s">
        <v>715</v>
      </c>
      <c r="H69" s="67">
        <v>2300000</v>
      </c>
      <c r="I69" s="67">
        <f t="shared" si="2"/>
        <v>2300000</v>
      </c>
      <c r="J69" s="25" t="s">
        <v>444</v>
      </c>
      <c r="K69" s="25">
        <v>2795</v>
      </c>
      <c r="L69" s="68">
        <v>3746</v>
      </c>
      <c r="M69" s="69" t="s">
        <v>1227</v>
      </c>
      <c r="N69" s="69" t="s">
        <v>1229</v>
      </c>
      <c r="O69" s="121">
        <v>43994</v>
      </c>
      <c r="P69" s="64" t="s">
        <v>1311</v>
      </c>
    </row>
    <row r="70" spans="1:234" s="25" customFormat="1" ht="28.5" customHeight="1" x14ac:dyDescent="0.25">
      <c r="A70" s="25">
        <f t="shared" si="3"/>
        <v>69</v>
      </c>
      <c r="B70" s="25">
        <v>1047334999</v>
      </c>
      <c r="C70" s="27" t="s">
        <v>558</v>
      </c>
      <c r="D70" s="63" t="s">
        <v>798</v>
      </c>
      <c r="E70" s="27" t="s">
        <v>627</v>
      </c>
      <c r="F70" s="117" t="s">
        <v>621</v>
      </c>
      <c r="G70" s="63" t="s">
        <v>715</v>
      </c>
      <c r="H70" s="67">
        <v>5800000</v>
      </c>
      <c r="I70" s="67">
        <f t="shared" si="2"/>
        <v>5800000</v>
      </c>
      <c r="J70" s="25" t="s">
        <v>445</v>
      </c>
      <c r="K70" s="25">
        <v>2796</v>
      </c>
      <c r="L70" s="68">
        <v>3747</v>
      </c>
      <c r="M70" s="79" t="s">
        <v>466</v>
      </c>
      <c r="N70" s="69" t="s">
        <v>464</v>
      </c>
      <c r="O70" s="121">
        <v>43994</v>
      </c>
      <c r="P70" s="64" t="s">
        <v>1312</v>
      </c>
    </row>
    <row r="71" spans="1:234" s="25" customFormat="1" ht="28.5" customHeight="1" x14ac:dyDescent="0.25">
      <c r="A71" s="25">
        <f t="shared" si="3"/>
        <v>70</v>
      </c>
      <c r="B71" s="25">
        <v>1124026102</v>
      </c>
      <c r="C71" s="27" t="s">
        <v>628</v>
      </c>
      <c r="D71" s="63" t="s">
        <v>799</v>
      </c>
      <c r="E71" s="27" t="s">
        <v>673</v>
      </c>
      <c r="F71" s="117" t="s">
        <v>621</v>
      </c>
      <c r="G71" s="63" t="s">
        <v>715</v>
      </c>
      <c r="H71" s="67">
        <v>2500000</v>
      </c>
      <c r="I71" s="67">
        <f t="shared" si="2"/>
        <v>2500000</v>
      </c>
      <c r="J71" s="25" t="s">
        <v>445</v>
      </c>
      <c r="K71" s="25">
        <v>2797</v>
      </c>
      <c r="L71" s="68">
        <v>3748</v>
      </c>
      <c r="M71" s="69" t="s">
        <v>117</v>
      </c>
      <c r="N71" s="69" t="s">
        <v>432</v>
      </c>
      <c r="O71" s="121">
        <v>43994</v>
      </c>
      <c r="P71" s="64" t="s">
        <v>1313</v>
      </c>
    </row>
    <row r="72" spans="1:234" s="25" customFormat="1" ht="28.5" customHeight="1" x14ac:dyDescent="0.25">
      <c r="A72" s="25">
        <f t="shared" si="3"/>
        <v>71</v>
      </c>
      <c r="B72" s="25">
        <v>1045676054</v>
      </c>
      <c r="C72" s="27" t="s">
        <v>633</v>
      </c>
      <c r="D72" s="63" t="s">
        <v>800</v>
      </c>
      <c r="E72" s="27" t="s">
        <v>634</v>
      </c>
      <c r="F72" s="117" t="s">
        <v>621</v>
      </c>
      <c r="G72" s="63" t="s">
        <v>715</v>
      </c>
      <c r="H72" s="67">
        <v>4000000</v>
      </c>
      <c r="I72" s="67">
        <f t="shared" si="2"/>
        <v>4000000</v>
      </c>
      <c r="J72" s="25" t="s">
        <v>444</v>
      </c>
      <c r="K72" s="25">
        <v>2798</v>
      </c>
      <c r="L72" s="68">
        <v>3749</v>
      </c>
      <c r="M72" s="69" t="s">
        <v>117</v>
      </c>
      <c r="N72" s="69" t="s">
        <v>432</v>
      </c>
      <c r="O72" s="121">
        <v>43994</v>
      </c>
      <c r="P72" s="64" t="s">
        <v>1314</v>
      </c>
    </row>
    <row r="73" spans="1:234" s="27" customFormat="1" ht="28.5" customHeight="1" x14ac:dyDescent="0.25">
      <c r="A73" s="25">
        <f t="shared" si="3"/>
        <v>72</v>
      </c>
      <c r="B73" s="25">
        <v>84453299</v>
      </c>
      <c r="C73" s="27" t="s">
        <v>641</v>
      </c>
      <c r="D73" s="63" t="s">
        <v>801</v>
      </c>
      <c r="E73" s="27" t="s">
        <v>692</v>
      </c>
      <c r="F73" s="117" t="s">
        <v>621</v>
      </c>
      <c r="G73" s="63" t="s">
        <v>715</v>
      </c>
      <c r="H73" s="67">
        <v>4000000</v>
      </c>
      <c r="I73" s="67">
        <f t="shared" si="2"/>
        <v>4000000</v>
      </c>
      <c r="J73" s="27" t="s">
        <v>445</v>
      </c>
      <c r="K73" s="27">
        <v>2799</v>
      </c>
      <c r="L73" s="82">
        <v>3750</v>
      </c>
      <c r="M73" s="27" t="s">
        <v>117</v>
      </c>
      <c r="N73" s="27" t="s">
        <v>432</v>
      </c>
      <c r="O73" s="121">
        <v>43994</v>
      </c>
      <c r="P73" s="81" t="s">
        <v>1315</v>
      </c>
    </row>
    <row r="74" spans="1:234" s="71" customFormat="1" ht="28.5" customHeight="1" x14ac:dyDescent="0.25">
      <c r="A74" s="25">
        <f t="shared" si="3"/>
        <v>73</v>
      </c>
      <c r="B74" s="25">
        <v>44157462</v>
      </c>
      <c r="C74" s="27" t="s">
        <v>637</v>
      </c>
      <c r="D74" s="63" t="s">
        <v>802</v>
      </c>
      <c r="E74" s="27" t="s">
        <v>566</v>
      </c>
      <c r="F74" s="117" t="s">
        <v>621</v>
      </c>
      <c r="G74" s="63" t="s">
        <v>715</v>
      </c>
      <c r="H74" s="67">
        <f>5000000/30*6</f>
        <v>1000000</v>
      </c>
      <c r="I74" s="67">
        <f t="shared" si="2"/>
        <v>1000000</v>
      </c>
      <c r="J74" s="25" t="s">
        <v>445</v>
      </c>
      <c r="K74" s="25">
        <v>2800</v>
      </c>
      <c r="L74" s="68">
        <v>3751</v>
      </c>
      <c r="M74" s="79" t="s">
        <v>465</v>
      </c>
      <c r="N74" s="27" t="s">
        <v>555</v>
      </c>
      <c r="O74" s="121">
        <v>43994</v>
      </c>
      <c r="P74" s="64" t="s">
        <v>1316</v>
      </c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</row>
    <row r="75" spans="1:234" s="25" customFormat="1" ht="28.5" customHeight="1" x14ac:dyDescent="0.25">
      <c r="A75" s="25">
        <f t="shared" si="3"/>
        <v>74</v>
      </c>
      <c r="B75" s="25">
        <v>44156926</v>
      </c>
      <c r="C75" s="27" t="s">
        <v>233</v>
      </c>
      <c r="D75" s="63" t="s">
        <v>803</v>
      </c>
      <c r="E75" s="27" t="s">
        <v>607</v>
      </c>
      <c r="F75" s="117" t="s">
        <v>621</v>
      </c>
      <c r="G75" s="63" t="s">
        <v>715</v>
      </c>
      <c r="H75" s="67">
        <v>4000000</v>
      </c>
      <c r="I75" s="67">
        <f t="shared" si="2"/>
        <v>4000000</v>
      </c>
      <c r="J75" s="25" t="s">
        <v>445</v>
      </c>
      <c r="K75" s="25">
        <v>2801</v>
      </c>
      <c r="L75" s="68">
        <v>3752</v>
      </c>
      <c r="M75" s="69" t="s">
        <v>71</v>
      </c>
      <c r="N75" s="27" t="s">
        <v>54</v>
      </c>
      <c r="O75" s="121">
        <v>43994</v>
      </c>
      <c r="P75" s="64" t="s">
        <v>1317</v>
      </c>
    </row>
    <row r="76" spans="1:234" s="25" customFormat="1" ht="28.5" customHeight="1" x14ac:dyDescent="0.25">
      <c r="A76" s="25">
        <f t="shared" si="3"/>
        <v>75</v>
      </c>
      <c r="B76" s="25">
        <v>22741244</v>
      </c>
      <c r="C76" s="27" t="s">
        <v>643</v>
      </c>
      <c r="D76" s="63" t="s">
        <v>804</v>
      </c>
      <c r="E76" s="74" t="s">
        <v>682</v>
      </c>
      <c r="F76" s="117" t="s">
        <v>621</v>
      </c>
      <c r="G76" s="63" t="s">
        <v>715</v>
      </c>
      <c r="H76" s="67">
        <v>2300000</v>
      </c>
      <c r="I76" s="67">
        <f t="shared" si="2"/>
        <v>2300000</v>
      </c>
      <c r="J76" s="25" t="s">
        <v>445</v>
      </c>
      <c r="K76" s="25">
        <v>2802</v>
      </c>
      <c r="L76" s="68">
        <v>3753</v>
      </c>
      <c r="M76" s="69" t="s">
        <v>55</v>
      </c>
      <c r="N76" s="69" t="s">
        <v>74</v>
      </c>
      <c r="O76" s="121">
        <v>43994</v>
      </c>
      <c r="P76" s="64" t="s">
        <v>1318</v>
      </c>
    </row>
    <row r="77" spans="1:234" s="25" customFormat="1" ht="28.5" customHeight="1" x14ac:dyDescent="0.25">
      <c r="A77" s="25">
        <f t="shared" si="3"/>
        <v>76</v>
      </c>
      <c r="B77" s="25">
        <v>1140847587</v>
      </c>
      <c r="C77" s="27" t="s">
        <v>644</v>
      </c>
      <c r="D77" s="63" t="s">
        <v>805</v>
      </c>
      <c r="E77" s="27" t="s">
        <v>645</v>
      </c>
      <c r="F77" s="117" t="s">
        <v>621</v>
      </c>
      <c r="G77" s="63" t="s">
        <v>715</v>
      </c>
      <c r="H77" s="67">
        <v>3000000</v>
      </c>
      <c r="I77" s="67">
        <f t="shared" si="2"/>
        <v>3000000</v>
      </c>
      <c r="J77" s="25" t="s">
        <v>445</v>
      </c>
      <c r="K77" s="25">
        <v>2803</v>
      </c>
      <c r="L77" s="68">
        <v>3754</v>
      </c>
      <c r="M77" s="69" t="s">
        <v>457</v>
      </c>
      <c r="N77" s="27" t="s">
        <v>459</v>
      </c>
      <c r="O77" s="121">
        <v>43994</v>
      </c>
      <c r="P77" s="64" t="s">
        <v>1319</v>
      </c>
    </row>
    <row r="78" spans="1:234" s="25" customFormat="1" ht="28.5" customHeight="1" x14ac:dyDescent="0.25">
      <c r="A78" s="25">
        <f t="shared" si="3"/>
        <v>77</v>
      </c>
      <c r="B78" s="25">
        <v>1042451204</v>
      </c>
      <c r="C78" s="27" t="s">
        <v>646</v>
      </c>
      <c r="D78" s="63" t="s">
        <v>806</v>
      </c>
      <c r="E78" s="27" t="s">
        <v>647</v>
      </c>
      <c r="F78" s="117" t="s">
        <v>621</v>
      </c>
      <c r="G78" s="63" t="s">
        <v>715</v>
      </c>
      <c r="H78" s="67">
        <v>3000000</v>
      </c>
      <c r="I78" s="67">
        <f t="shared" si="2"/>
        <v>3000000</v>
      </c>
      <c r="J78" s="25" t="s">
        <v>445</v>
      </c>
      <c r="K78" s="25">
        <v>2804</v>
      </c>
      <c r="L78" s="68">
        <v>3755</v>
      </c>
      <c r="M78" s="69" t="s">
        <v>554</v>
      </c>
      <c r="N78" s="69" t="s">
        <v>469</v>
      </c>
      <c r="O78" s="121">
        <v>43994</v>
      </c>
      <c r="P78" s="64" t="s">
        <v>1320</v>
      </c>
    </row>
    <row r="79" spans="1:234" s="25" customFormat="1" ht="28.5" customHeight="1" x14ac:dyDescent="0.25">
      <c r="A79" s="25">
        <f t="shared" si="3"/>
        <v>78</v>
      </c>
      <c r="B79" s="25">
        <v>55225494</v>
      </c>
      <c r="C79" s="27" t="s">
        <v>650</v>
      </c>
      <c r="D79" s="63" t="s">
        <v>807</v>
      </c>
      <c r="E79" s="27" t="s">
        <v>651</v>
      </c>
      <c r="F79" s="117" t="s">
        <v>621</v>
      </c>
      <c r="G79" s="63" t="s">
        <v>715</v>
      </c>
      <c r="H79" s="67">
        <v>3700000</v>
      </c>
      <c r="I79" s="67">
        <f t="shared" si="2"/>
        <v>3700000</v>
      </c>
      <c r="J79" s="25" t="s">
        <v>445</v>
      </c>
      <c r="K79" s="25">
        <v>2805</v>
      </c>
      <c r="L79" s="68">
        <v>3756</v>
      </c>
      <c r="M79" s="69" t="s">
        <v>71</v>
      </c>
      <c r="N79" s="27" t="s">
        <v>54</v>
      </c>
      <c r="O79" s="121">
        <v>43994</v>
      </c>
      <c r="P79" s="64" t="s">
        <v>1321</v>
      </c>
    </row>
    <row r="80" spans="1:234" s="25" customFormat="1" ht="28.5" customHeight="1" x14ac:dyDescent="0.25">
      <c r="A80" s="25">
        <f t="shared" si="3"/>
        <v>79</v>
      </c>
      <c r="B80" s="25">
        <v>72045976</v>
      </c>
      <c r="C80" s="27" t="s">
        <v>1187</v>
      </c>
      <c r="D80" s="63" t="s">
        <v>808</v>
      </c>
      <c r="E80" s="27" t="s">
        <v>653</v>
      </c>
      <c r="F80" s="117" t="s">
        <v>621</v>
      </c>
      <c r="G80" s="63" t="s">
        <v>715</v>
      </c>
      <c r="H80" s="67">
        <v>4500000</v>
      </c>
      <c r="I80" s="67">
        <f t="shared" si="2"/>
        <v>4500000</v>
      </c>
      <c r="J80" s="25" t="s">
        <v>445</v>
      </c>
      <c r="K80" s="25">
        <v>2806</v>
      </c>
      <c r="L80" s="68">
        <v>3757</v>
      </c>
      <c r="M80" s="79" t="s">
        <v>466</v>
      </c>
      <c r="N80" s="69" t="s">
        <v>464</v>
      </c>
      <c r="O80" s="121">
        <v>43994</v>
      </c>
      <c r="P80" s="64" t="s">
        <v>1322</v>
      </c>
    </row>
    <row r="81" spans="1:234" s="25" customFormat="1" ht="28.5" customHeight="1" x14ac:dyDescent="0.25">
      <c r="A81" s="25">
        <f t="shared" si="3"/>
        <v>80</v>
      </c>
      <c r="B81" s="25">
        <v>1043023724</v>
      </c>
      <c r="C81" s="27" t="s">
        <v>703</v>
      </c>
      <c r="D81" s="63" t="s">
        <v>809</v>
      </c>
      <c r="E81" s="27" t="s">
        <v>692</v>
      </c>
      <c r="F81" s="117" t="s">
        <v>621</v>
      </c>
      <c r="G81" s="63" t="s">
        <v>715</v>
      </c>
      <c r="H81" s="67">
        <v>5800000</v>
      </c>
      <c r="I81" s="67">
        <f t="shared" si="2"/>
        <v>5800000</v>
      </c>
      <c r="J81" s="25" t="s">
        <v>445</v>
      </c>
      <c r="K81" s="25">
        <v>2807</v>
      </c>
      <c r="L81" s="68">
        <v>3758</v>
      </c>
      <c r="M81" s="79" t="s">
        <v>466</v>
      </c>
      <c r="N81" s="69" t="s">
        <v>464</v>
      </c>
      <c r="O81" s="121">
        <v>43994</v>
      </c>
      <c r="P81" s="64" t="s">
        <v>1323</v>
      </c>
    </row>
    <row r="82" spans="1:234" s="25" customFormat="1" ht="28.5" customHeight="1" x14ac:dyDescent="0.25">
      <c r="A82" s="25">
        <f t="shared" si="3"/>
        <v>81</v>
      </c>
      <c r="B82" s="25">
        <v>1143465478</v>
      </c>
      <c r="C82" s="27" t="s">
        <v>658</v>
      </c>
      <c r="D82" s="63" t="s">
        <v>810</v>
      </c>
      <c r="E82" s="77" t="s">
        <v>710</v>
      </c>
      <c r="F82" s="117" t="s">
        <v>621</v>
      </c>
      <c r="G82" s="63" t="s">
        <v>715</v>
      </c>
      <c r="H82" s="67">
        <v>2200000</v>
      </c>
      <c r="I82" s="67">
        <f t="shared" si="2"/>
        <v>2200000</v>
      </c>
      <c r="J82" s="25" t="s">
        <v>445</v>
      </c>
      <c r="K82" s="25">
        <v>2808</v>
      </c>
      <c r="L82" s="68">
        <v>3759</v>
      </c>
      <c r="M82" s="79" t="s">
        <v>465</v>
      </c>
      <c r="N82" s="27" t="s">
        <v>555</v>
      </c>
      <c r="O82" s="121">
        <v>43994</v>
      </c>
      <c r="P82" s="64" t="s">
        <v>1324</v>
      </c>
    </row>
    <row r="83" spans="1:234" s="25" customFormat="1" ht="28.5" customHeight="1" x14ac:dyDescent="0.25">
      <c r="A83" s="25">
        <f t="shared" si="3"/>
        <v>82</v>
      </c>
      <c r="B83" s="25">
        <v>1041899345</v>
      </c>
      <c r="C83" s="27" t="s">
        <v>660</v>
      </c>
      <c r="D83" s="63" t="s">
        <v>811</v>
      </c>
      <c r="E83" s="77" t="s">
        <v>661</v>
      </c>
      <c r="F83" s="117" t="s">
        <v>621</v>
      </c>
      <c r="G83" s="63" t="s">
        <v>715</v>
      </c>
      <c r="H83" s="67">
        <v>1900000</v>
      </c>
      <c r="I83" s="67">
        <f t="shared" si="2"/>
        <v>1900000</v>
      </c>
      <c r="J83" s="25" t="s">
        <v>444</v>
      </c>
      <c r="K83" s="25">
        <v>2809</v>
      </c>
      <c r="L83" s="68">
        <v>3760</v>
      </c>
      <c r="M83" s="69" t="s">
        <v>722</v>
      </c>
      <c r="N83" s="69" t="s">
        <v>472</v>
      </c>
      <c r="O83" s="121">
        <v>43994</v>
      </c>
      <c r="P83" s="64" t="s">
        <v>1325</v>
      </c>
    </row>
    <row r="84" spans="1:234" s="25" customFormat="1" ht="28.5" customHeight="1" x14ac:dyDescent="0.25">
      <c r="A84" s="25">
        <f t="shared" si="3"/>
        <v>83</v>
      </c>
      <c r="B84" s="25">
        <v>1062815025</v>
      </c>
      <c r="C84" s="27" t="s">
        <v>702</v>
      </c>
      <c r="D84" s="63" t="s">
        <v>812</v>
      </c>
      <c r="E84" s="27" t="s">
        <v>676</v>
      </c>
      <c r="F84" s="117" t="s">
        <v>621</v>
      </c>
      <c r="G84" s="63" t="s">
        <v>715</v>
      </c>
      <c r="H84" s="67">
        <v>4000000</v>
      </c>
      <c r="I84" s="67">
        <f t="shared" si="2"/>
        <v>4000000</v>
      </c>
      <c r="J84" s="25" t="s">
        <v>445</v>
      </c>
      <c r="K84" s="25">
        <v>2810</v>
      </c>
      <c r="L84" s="68">
        <v>3761</v>
      </c>
      <c r="M84" s="69" t="s">
        <v>722</v>
      </c>
      <c r="N84" s="69" t="s">
        <v>472</v>
      </c>
      <c r="O84" s="121">
        <v>43994</v>
      </c>
      <c r="P84" s="64" t="s">
        <v>1326</v>
      </c>
    </row>
    <row r="85" spans="1:234" s="25" customFormat="1" ht="28.5" customHeight="1" x14ac:dyDescent="0.25">
      <c r="A85" s="25">
        <f t="shared" si="3"/>
        <v>84</v>
      </c>
      <c r="B85" s="25">
        <v>57105067</v>
      </c>
      <c r="C85" s="27" t="s">
        <v>663</v>
      </c>
      <c r="D85" s="63" t="s">
        <v>813</v>
      </c>
      <c r="E85" s="27" t="s">
        <v>700</v>
      </c>
      <c r="F85" s="117" t="s">
        <v>621</v>
      </c>
      <c r="G85" s="63" t="s">
        <v>715</v>
      </c>
      <c r="H85" s="67">
        <v>5000000</v>
      </c>
      <c r="I85" s="67">
        <f t="shared" si="2"/>
        <v>5000000</v>
      </c>
      <c r="J85" s="25" t="s">
        <v>445</v>
      </c>
      <c r="K85" s="25">
        <v>2811</v>
      </c>
      <c r="L85" s="68">
        <v>3762</v>
      </c>
      <c r="M85" s="69" t="s">
        <v>495</v>
      </c>
      <c r="N85" s="27" t="s">
        <v>721</v>
      </c>
      <c r="O85" s="121">
        <v>43994</v>
      </c>
      <c r="P85" s="64" t="s">
        <v>1327</v>
      </c>
    </row>
    <row r="86" spans="1:234" s="27" customFormat="1" ht="28.5" customHeight="1" x14ac:dyDescent="0.25">
      <c r="A86" s="25">
        <f t="shared" si="3"/>
        <v>85</v>
      </c>
      <c r="B86" s="25">
        <v>85468633</v>
      </c>
      <c r="C86" s="27" t="s">
        <v>717</v>
      </c>
      <c r="D86" s="63" t="s">
        <v>814</v>
      </c>
      <c r="E86" s="27" t="s">
        <v>718</v>
      </c>
      <c r="F86" s="117" t="s">
        <v>621</v>
      </c>
      <c r="G86" s="63" t="s">
        <v>715</v>
      </c>
      <c r="H86" s="67">
        <v>4000000</v>
      </c>
      <c r="I86" s="67">
        <f t="shared" si="2"/>
        <v>4000000</v>
      </c>
      <c r="J86" s="27" t="s">
        <v>445</v>
      </c>
      <c r="K86" s="27">
        <v>2812</v>
      </c>
      <c r="L86" s="82">
        <v>3763</v>
      </c>
      <c r="M86" s="27" t="s">
        <v>722</v>
      </c>
      <c r="N86" s="27" t="s">
        <v>472</v>
      </c>
      <c r="O86" s="121">
        <v>43994</v>
      </c>
      <c r="P86" s="81" t="s">
        <v>1328</v>
      </c>
    </row>
    <row r="87" spans="1:234" s="25" customFormat="1" ht="28.5" customHeight="1" x14ac:dyDescent="0.25">
      <c r="A87" s="25">
        <f t="shared" si="3"/>
        <v>86</v>
      </c>
      <c r="B87" s="25">
        <v>32829531</v>
      </c>
      <c r="C87" s="25" t="s">
        <v>96</v>
      </c>
      <c r="D87" s="63" t="s">
        <v>815</v>
      </c>
      <c r="E87" s="27" t="s">
        <v>713</v>
      </c>
      <c r="F87" s="117" t="s">
        <v>621</v>
      </c>
      <c r="G87" s="63" t="s">
        <v>715</v>
      </c>
      <c r="H87" s="67">
        <v>4000000</v>
      </c>
      <c r="I87" s="67">
        <f t="shared" si="2"/>
        <v>4000000</v>
      </c>
      <c r="J87" s="25" t="s">
        <v>444</v>
      </c>
      <c r="K87" s="25">
        <v>2813</v>
      </c>
      <c r="L87" s="68">
        <v>3764</v>
      </c>
      <c r="M87" s="69" t="s">
        <v>71</v>
      </c>
      <c r="N87" s="27" t="s">
        <v>54</v>
      </c>
      <c r="O87" s="121">
        <v>43994</v>
      </c>
      <c r="P87" s="64" t="s">
        <v>1329</v>
      </c>
    </row>
    <row r="88" spans="1:234" s="25" customFormat="1" ht="28.5" customHeight="1" x14ac:dyDescent="0.25">
      <c r="A88" s="25">
        <f t="shared" si="3"/>
        <v>87</v>
      </c>
      <c r="B88" s="25">
        <v>57270649</v>
      </c>
      <c r="C88" s="27" t="s">
        <v>662</v>
      </c>
      <c r="D88" s="63" t="s">
        <v>816</v>
      </c>
      <c r="E88" s="27" t="s">
        <v>607</v>
      </c>
      <c r="F88" s="117" t="s">
        <v>621</v>
      </c>
      <c r="G88" s="63" t="s">
        <v>715</v>
      </c>
      <c r="H88" s="67">
        <v>3000000</v>
      </c>
      <c r="I88" s="67">
        <f t="shared" si="2"/>
        <v>3000000</v>
      </c>
      <c r="J88" s="25" t="s">
        <v>445</v>
      </c>
      <c r="K88" s="25">
        <v>2814</v>
      </c>
      <c r="L88" s="68">
        <v>3765</v>
      </c>
      <c r="M88" s="69" t="s">
        <v>71</v>
      </c>
      <c r="N88" s="27" t="s">
        <v>54</v>
      </c>
      <c r="O88" s="121">
        <v>43994</v>
      </c>
      <c r="P88" s="64" t="s">
        <v>1330</v>
      </c>
    </row>
    <row r="89" spans="1:234" s="25" customFormat="1" ht="28.5" customHeight="1" x14ac:dyDescent="0.25">
      <c r="A89" s="25">
        <f t="shared" si="3"/>
        <v>88</v>
      </c>
      <c r="B89" s="76">
        <v>72095954</v>
      </c>
      <c r="C89" s="82" t="s">
        <v>701</v>
      </c>
      <c r="D89" s="63" t="s">
        <v>817</v>
      </c>
      <c r="E89" s="27" t="s">
        <v>653</v>
      </c>
      <c r="F89" s="117" t="s">
        <v>621</v>
      </c>
      <c r="G89" s="63" t="s">
        <v>715</v>
      </c>
      <c r="H89" s="67">
        <v>4500000</v>
      </c>
      <c r="I89" s="67">
        <f t="shared" si="2"/>
        <v>4500000</v>
      </c>
      <c r="J89" s="25" t="s">
        <v>445</v>
      </c>
      <c r="K89" s="25">
        <v>2815</v>
      </c>
      <c r="L89" s="68">
        <v>3766</v>
      </c>
      <c r="M89" s="79" t="s">
        <v>466</v>
      </c>
      <c r="N89" s="69" t="s">
        <v>464</v>
      </c>
      <c r="O89" s="121">
        <v>43994</v>
      </c>
      <c r="P89" s="64" t="s">
        <v>1331</v>
      </c>
    </row>
    <row r="90" spans="1:234" s="25" customFormat="1" ht="28.5" customHeight="1" x14ac:dyDescent="0.25">
      <c r="A90" s="25">
        <f t="shared" si="3"/>
        <v>89</v>
      </c>
      <c r="B90" s="25">
        <v>19619279</v>
      </c>
      <c r="C90" s="27" t="s">
        <v>714</v>
      </c>
      <c r="D90" s="63" t="s">
        <v>818</v>
      </c>
      <c r="E90" s="25" t="s">
        <v>712</v>
      </c>
      <c r="F90" s="117" t="s">
        <v>621</v>
      </c>
      <c r="G90" s="63" t="s">
        <v>715</v>
      </c>
      <c r="H90" s="67">
        <v>5000000</v>
      </c>
      <c r="I90" s="67">
        <f t="shared" si="2"/>
        <v>5000000</v>
      </c>
      <c r="J90" s="25" t="s">
        <v>445</v>
      </c>
      <c r="K90" s="25">
        <v>2816</v>
      </c>
      <c r="L90" s="68">
        <v>3767</v>
      </c>
      <c r="M90" s="25" t="s">
        <v>71</v>
      </c>
      <c r="N90" s="27" t="s">
        <v>54</v>
      </c>
      <c r="O90" s="121">
        <v>43994</v>
      </c>
      <c r="P90" s="64" t="s">
        <v>1332</v>
      </c>
    </row>
    <row r="91" spans="1:234" s="25" customFormat="1" ht="28.5" customHeight="1" x14ac:dyDescent="0.25">
      <c r="A91" s="25">
        <f t="shared" si="3"/>
        <v>90</v>
      </c>
      <c r="B91" s="66">
        <v>32767778</v>
      </c>
      <c r="C91" s="27" t="s">
        <v>173</v>
      </c>
      <c r="D91" s="63" t="s">
        <v>819</v>
      </c>
      <c r="E91" s="27" t="s">
        <v>171</v>
      </c>
      <c r="F91" s="117" t="s">
        <v>621</v>
      </c>
      <c r="G91" s="63" t="s">
        <v>715</v>
      </c>
      <c r="H91" s="67">
        <v>1458000</v>
      </c>
      <c r="I91" s="67">
        <f t="shared" si="2"/>
        <v>1458000</v>
      </c>
      <c r="J91" s="25" t="s">
        <v>444</v>
      </c>
      <c r="K91" s="25">
        <v>2817</v>
      </c>
      <c r="L91" s="68">
        <v>3768</v>
      </c>
      <c r="M91" s="69" t="s">
        <v>706</v>
      </c>
      <c r="N91" s="69" t="s">
        <v>728</v>
      </c>
      <c r="O91" s="121">
        <v>43994</v>
      </c>
      <c r="P91" s="64" t="s">
        <v>1333</v>
      </c>
    </row>
    <row r="92" spans="1:234" s="25" customFormat="1" ht="28.5" customHeight="1" x14ac:dyDescent="0.25">
      <c r="A92" s="25">
        <f t="shared" si="3"/>
        <v>91</v>
      </c>
      <c r="B92" s="66">
        <v>1143439595</v>
      </c>
      <c r="C92" s="27" t="s">
        <v>196</v>
      </c>
      <c r="D92" s="63" t="s">
        <v>820</v>
      </c>
      <c r="E92" s="27" t="s">
        <v>171</v>
      </c>
      <c r="F92" s="117" t="s">
        <v>621</v>
      </c>
      <c r="G92" s="63" t="s">
        <v>715</v>
      </c>
      <c r="H92" s="67">
        <v>1458000</v>
      </c>
      <c r="I92" s="67">
        <f t="shared" si="2"/>
        <v>1458000</v>
      </c>
      <c r="J92" s="25" t="s">
        <v>444</v>
      </c>
      <c r="K92" s="25">
        <v>2818</v>
      </c>
      <c r="L92" s="68">
        <v>3769</v>
      </c>
      <c r="M92" s="69" t="s">
        <v>706</v>
      </c>
      <c r="N92" s="69" t="s">
        <v>728</v>
      </c>
      <c r="O92" s="121">
        <v>43994</v>
      </c>
      <c r="P92" s="64" t="s">
        <v>1334</v>
      </c>
    </row>
    <row r="93" spans="1:234" s="25" customFormat="1" ht="28.5" customHeight="1" x14ac:dyDescent="0.25">
      <c r="A93" s="25">
        <f t="shared" si="3"/>
        <v>92</v>
      </c>
      <c r="B93" s="66">
        <v>72170268</v>
      </c>
      <c r="C93" s="27" t="s">
        <v>224</v>
      </c>
      <c r="D93" s="63" t="s">
        <v>821</v>
      </c>
      <c r="E93" s="27" t="s">
        <v>171</v>
      </c>
      <c r="F93" s="117" t="s">
        <v>621</v>
      </c>
      <c r="G93" s="63" t="s">
        <v>715</v>
      </c>
      <c r="H93" s="67">
        <v>1458000</v>
      </c>
      <c r="I93" s="67">
        <f t="shared" si="2"/>
        <v>1458000</v>
      </c>
      <c r="J93" s="25" t="s">
        <v>444</v>
      </c>
      <c r="K93" s="25">
        <v>2819</v>
      </c>
      <c r="L93" s="68">
        <v>3770</v>
      </c>
      <c r="M93" s="69" t="s">
        <v>706</v>
      </c>
      <c r="N93" s="69" t="s">
        <v>728</v>
      </c>
      <c r="O93" s="121">
        <v>43994</v>
      </c>
      <c r="P93" s="64" t="s">
        <v>1335</v>
      </c>
    </row>
    <row r="94" spans="1:234" s="25" customFormat="1" ht="28.5" customHeight="1" x14ac:dyDescent="0.25">
      <c r="A94" s="25">
        <f t="shared" si="3"/>
        <v>93</v>
      </c>
      <c r="B94" s="66">
        <v>1010123461</v>
      </c>
      <c r="C94" s="27" t="s">
        <v>128</v>
      </c>
      <c r="D94" s="63" t="s">
        <v>822</v>
      </c>
      <c r="E94" s="27" t="s">
        <v>171</v>
      </c>
      <c r="F94" s="117" t="s">
        <v>621</v>
      </c>
      <c r="G94" s="63" t="s">
        <v>715</v>
      </c>
      <c r="H94" s="67">
        <v>1458000</v>
      </c>
      <c r="I94" s="67">
        <f t="shared" si="2"/>
        <v>1458000</v>
      </c>
      <c r="J94" s="25" t="s">
        <v>444</v>
      </c>
      <c r="K94" s="25">
        <v>2820</v>
      </c>
      <c r="L94" s="68">
        <v>3771</v>
      </c>
      <c r="M94" s="69" t="s">
        <v>706</v>
      </c>
      <c r="N94" s="69" t="s">
        <v>728</v>
      </c>
      <c r="O94" s="121">
        <v>43994</v>
      </c>
      <c r="P94" s="64" t="s">
        <v>1336</v>
      </c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  <c r="FK94" s="71"/>
      <c r="FL94" s="71"/>
      <c r="FM94" s="71"/>
      <c r="FN94" s="71"/>
      <c r="FO94" s="71"/>
      <c r="FP94" s="71"/>
      <c r="FQ94" s="71"/>
      <c r="FR94" s="71"/>
      <c r="FS94" s="71"/>
      <c r="FT94" s="71"/>
      <c r="FU94" s="71"/>
      <c r="FV94" s="71"/>
      <c r="FW94" s="71"/>
      <c r="FX94" s="71"/>
      <c r="FY94" s="71"/>
      <c r="FZ94" s="71"/>
      <c r="GA94" s="71"/>
      <c r="GB94" s="71"/>
      <c r="GC94" s="71"/>
      <c r="GD94" s="71"/>
      <c r="GE94" s="71"/>
      <c r="GF94" s="71"/>
      <c r="GG94" s="71"/>
      <c r="GH94" s="71"/>
      <c r="GI94" s="71"/>
      <c r="GJ94" s="71"/>
      <c r="GK94" s="71"/>
      <c r="GL94" s="71"/>
      <c r="GM94" s="71"/>
      <c r="GN94" s="71"/>
      <c r="GO94" s="71"/>
      <c r="GP94" s="71"/>
      <c r="GQ94" s="71"/>
      <c r="GR94" s="71"/>
      <c r="GS94" s="71"/>
      <c r="GT94" s="71"/>
      <c r="GU94" s="71"/>
      <c r="GV94" s="71"/>
      <c r="GW94" s="71"/>
      <c r="GX94" s="71"/>
      <c r="GY94" s="71"/>
      <c r="GZ94" s="71"/>
      <c r="HA94" s="71"/>
      <c r="HB94" s="71"/>
      <c r="HC94" s="71"/>
      <c r="HD94" s="71"/>
      <c r="HE94" s="71"/>
      <c r="HF94" s="71"/>
      <c r="HG94" s="71"/>
      <c r="HH94" s="71"/>
      <c r="HI94" s="71"/>
      <c r="HJ94" s="71"/>
      <c r="HK94" s="71"/>
      <c r="HL94" s="71"/>
      <c r="HM94" s="71"/>
      <c r="HN94" s="71"/>
      <c r="HO94" s="71"/>
      <c r="HP94" s="71"/>
      <c r="HQ94" s="71"/>
      <c r="HR94" s="71"/>
      <c r="HS94" s="71"/>
      <c r="HT94" s="71"/>
      <c r="HU94" s="71"/>
      <c r="HV94" s="71"/>
      <c r="HW94" s="71"/>
      <c r="HX94" s="71"/>
      <c r="HY94" s="71"/>
      <c r="HZ94" s="71"/>
    </row>
    <row r="95" spans="1:234" s="25" customFormat="1" ht="28.5" customHeight="1" x14ac:dyDescent="0.25">
      <c r="A95" s="25">
        <f t="shared" si="3"/>
        <v>94</v>
      </c>
      <c r="B95" s="66">
        <v>73140179</v>
      </c>
      <c r="C95" s="27" t="s">
        <v>263</v>
      </c>
      <c r="D95" s="63" t="s">
        <v>823</v>
      </c>
      <c r="E95" s="27" t="s">
        <v>171</v>
      </c>
      <c r="F95" s="117" t="s">
        <v>621</v>
      </c>
      <c r="G95" s="63" t="s">
        <v>715</v>
      </c>
      <c r="H95" s="67">
        <v>1458000</v>
      </c>
      <c r="I95" s="67">
        <f t="shared" si="2"/>
        <v>1458000</v>
      </c>
      <c r="J95" s="25" t="s">
        <v>444</v>
      </c>
      <c r="K95" s="25">
        <v>2821</v>
      </c>
      <c r="L95" s="68">
        <v>3772</v>
      </c>
      <c r="M95" s="69" t="s">
        <v>706</v>
      </c>
      <c r="N95" s="69" t="s">
        <v>728</v>
      </c>
      <c r="O95" s="121">
        <v>43994</v>
      </c>
      <c r="P95" s="64" t="s">
        <v>1337</v>
      </c>
    </row>
    <row r="96" spans="1:234" s="71" customFormat="1" ht="28.5" customHeight="1" x14ac:dyDescent="0.25">
      <c r="A96" s="25">
        <f t="shared" si="3"/>
        <v>95</v>
      </c>
      <c r="B96" s="66">
        <v>22468261</v>
      </c>
      <c r="C96" s="27" t="s">
        <v>264</v>
      </c>
      <c r="D96" s="63" t="s">
        <v>824</v>
      </c>
      <c r="E96" s="27" t="s">
        <v>171</v>
      </c>
      <c r="F96" s="117" t="s">
        <v>621</v>
      </c>
      <c r="G96" s="63" t="s">
        <v>715</v>
      </c>
      <c r="H96" s="67">
        <v>2200000</v>
      </c>
      <c r="I96" s="67">
        <f t="shared" si="2"/>
        <v>2200000</v>
      </c>
      <c r="J96" s="25" t="s">
        <v>444</v>
      </c>
      <c r="K96" s="25">
        <v>2822</v>
      </c>
      <c r="L96" s="68">
        <v>3773</v>
      </c>
      <c r="M96" s="69" t="s">
        <v>706</v>
      </c>
      <c r="N96" s="69" t="s">
        <v>728</v>
      </c>
      <c r="O96" s="121">
        <v>43994</v>
      </c>
      <c r="P96" s="64" t="s">
        <v>1338</v>
      </c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</row>
    <row r="97" spans="1:16" s="25" customFormat="1" ht="28.5" customHeight="1" x14ac:dyDescent="0.25">
      <c r="A97" s="25">
        <f t="shared" si="3"/>
        <v>96</v>
      </c>
      <c r="B97" s="66">
        <v>1001798861</v>
      </c>
      <c r="C97" s="27" t="s">
        <v>43</v>
      </c>
      <c r="D97" s="63" t="s">
        <v>825</v>
      </c>
      <c r="E97" s="27" t="s">
        <v>171</v>
      </c>
      <c r="F97" s="117" t="s">
        <v>621</v>
      </c>
      <c r="G97" s="63" t="s">
        <v>715</v>
      </c>
      <c r="H97" s="67">
        <v>1458000</v>
      </c>
      <c r="I97" s="67">
        <f t="shared" si="2"/>
        <v>1458000</v>
      </c>
      <c r="J97" s="25" t="s">
        <v>444</v>
      </c>
      <c r="K97" s="25">
        <v>2823</v>
      </c>
      <c r="L97" s="68">
        <v>3774</v>
      </c>
      <c r="M97" s="69" t="s">
        <v>706</v>
      </c>
      <c r="N97" s="69" t="s">
        <v>728</v>
      </c>
      <c r="O97" s="121">
        <v>43994</v>
      </c>
      <c r="P97" s="64" t="s">
        <v>1339</v>
      </c>
    </row>
    <row r="98" spans="1:16" s="25" customFormat="1" ht="28.5" customHeight="1" x14ac:dyDescent="0.25">
      <c r="A98" s="25">
        <f t="shared" si="3"/>
        <v>97</v>
      </c>
      <c r="B98" s="66">
        <v>1042439971</v>
      </c>
      <c r="C98" s="27" t="s">
        <v>132</v>
      </c>
      <c r="D98" s="63" t="s">
        <v>826</v>
      </c>
      <c r="E98" s="27" t="s">
        <v>171</v>
      </c>
      <c r="F98" s="117" t="s">
        <v>621</v>
      </c>
      <c r="G98" s="63" t="s">
        <v>715</v>
      </c>
      <c r="H98" s="67">
        <v>1458000</v>
      </c>
      <c r="I98" s="67">
        <f t="shared" si="2"/>
        <v>1458000</v>
      </c>
      <c r="J98" s="25" t="s">
        <v>444</v>
      </c>
      <c r="K98" s="25">
        <v>2825</v>
      </c>
      <c r="L98" s="68">
        <v>3776</v>
      </c>
      <c r="M98" s="69" t="s">
        <v>706</v>
      </c>
      <c r="N98" s="69" t="s">
        <v>728</v>
      </c>
      <c r="O98" s="121">
        <v>43994</v>
      </c>
      <c r="P98" s="64" t="s">
        <v>1340</v>
      </c>
    </row>
    <row r="99" spans="1:16" s="25" customFormat="1" ht="28.5" customHeight="1" x14ac:dyDescent="0.25">
      <c r="A99" s="25">
        <f t="shared" si="3"/>
        <v>98</v>
      </c>
      <c r="B99" s="66">
        <v>1143447904</v>
      </c>
      <c r="C99" s="27" t="s">
        <v>382</v>
      </c>
      <c r="D99" s="63" t="s">
        <v>827</v>
      </c>
      <c r="E99" s="27" t="s">
        <v>616</v>
      </c>
      <c r="F99" s="117" t="s">
        <v>621</v>
      </c>
      <c r="G99" s="63" t="s">
        <v>715</v>
      </c>
      <c r="H99" s="67">
        <v>1653000</v>
      </c>
      <c r="I99" s="67">
        <f t="shared" si="2"/>
        <v>1653000</v>
      </c>
      <c r="J99" s="25" t="s">
        <v>444</v>
      </c>
      <c r="K99" s="25">
        <v>2826</v>
      </c>
      <c r="L99" s="68">
        <v>3777</v>
      </c>
      <c r="M99" s="69" t="s">
        <v>55</v>
      </c>
      <c r="N99" s="69" t="s">
        <v>74</v>
      </c>
      <c r="O99" s="121">
        <v>43994</v>
      </c>
      <c r="P99" s="64" t="s">
        <v>1341</v>
      </c>
    </row>
    <row r="100" spans="1:16" s="25" customFormat="1" ht="28.5" customHeight="1" x14ac:dyDescent="0.25">
      <c r="A100" s="25">
        <f t="shared" si="3"/>
        <v>99</v>
      </c>
      <c r="B100" s="66">
        <v>55250327</v>
      </c>
      <c r="C100" s="27" t="s">
        <v>407</v>
      </c>
      <c r="D100" s="63" t="s">
        <v>828</v>
      </c>
      <c r="E100" s="75" t="s">
        <v>729</v>
      </c>
      <c r="F100" s="117" t="s">
        <v>621</v>
      </c>
      <c r="G100" s="63" t="s">
        <v>715</v>
      </c>
      <c r="H100" s="67">
        <v>3000000</v>
      </c>
      <c r="I100" s="67">
        <f t="shared" si="2"/>
        <v>3000000</v>
      </c>
      <c r="J100" s="25" t="s">
        <v>445</v>
      </c>
      <c r="K100" s="25">
        <v>2827</v>
      </c>
      <c r="L100" s="68">
        <v>3778</v>
      </c>
      <c r="M100" s="69" t="s">
        <v>55</v>
      </c>
      <c r="N100" s="69" t="s">
        <v>74</v>
      </c>
      <c r="O100" s="121">
        <v>43994</v>
      </c>
      <c r="P100" s="64" t="s">
        <v>1342</v>
      </c>
    </row>
    <row r="101" spans="1:16" s="25" customFormat="1" ht="28.5" customHeight="1" x14ac:dyDescent="0.25">
      <c r="A101" s="25">
        <f t="shared" si="3"/>
        <v>100</v>
      </c>
      <c r="B101" s="76">
        <v>1143132965</v>
      </c>
      <c r="C101" s="27" t="s">
        <v>499</v>
      </c>
      <c r="D101" s="63" t="s">
        <v>829</v>
      </c>
      <c r="E101" s="27" t="s">
        <v>171</v>
      </c>
      <c r="F101" s="117" t="s">
        <v>621</v>
      </c>
      <c r="G101" s="63" t="s">
        <v>715</v>
      </c>
      <c r="H101" s="67">
        <v>4000000</v>
      </c>
      <c r="I101" s="67">
        <f t="shared" si="2"/>
        <v>4000000</v>
      </c>
      <c r="J101" s="25" t="s">
        <v>444</v>
      </c>
      <c r="K101" s="25">
        <v>2828</v>
      </c>
      <c r="L101" s="68">
        <v>3779</v>
      </c>
      <c r="M101" s="69" t="s">
        <v>706</v>
      </c>
      <c r="N101" s="69" t="s">
        <v>728</v>
      </c>
      <c r="O101" s="121">
        <v>43994</v>
      </c>
      <c r="P101" s="64" t="s">
        <v>1343</v>
      </c>
    </row>
    <row r="102" spans="1:16" s="25" customFormat="1" ht="28.5" customHeight="1" x14ac:dyDescent="0.25">
      <c r="A102" s="25">
        <f t="shared" si="3"/>
        <v>101</v>
      </c>
      <c r="B102" s="66">
        <v>8566775</v>
      </c>
      <c r="C102" s="27" t="s">
        <v>511</v>
      </c>
      <c r="D102" s="63" t="s">
        <v>830</v>
      </c>
      <c r="E102" s="27" t="s">
        <v>160</v>
      </c>
      <c r="F102" s="117" t="s">
        <v>621</v>
      </c>
      <c r="G102" s="63" t="s">
        <v>715</v>
      </c>
      <c r="H102" s="67">
        <v>1500000</v>
      </c>
      <c r="I102" s="67">
        <f t="shared" si="2"/>
        <v>1500000</v>
      </c>
      <c r="J102" s="25" t="s">
        <v>444</v>
      </c>
      <c r="K102" s="25">
        <v>2829</v>
      </c>
      <c r="L102" s="68">
        <v>3780</v>
      </c>
      <c r="M102" s="69" t="s">
        <v>117</v>
      </c>
      <c r="N102" s="69" t="s">
        <v>432</v>
      </c>
      <c r="O102" s="121">
        <v>43994</v>
      </c>
      <c r="P102" s="64" t="s">
        <v>1344</v>
      </c>
    </row>
    <row r="103" spans="1:16" s="25" customFormat="1" ht="28.5" customHeight="1" x14ac:dyDescent="0.25">
      <c r="A103" s="25">
        <f t="shared" si="3"/>
        <v>102</v>
      </c>
      <c r="B103" s="66">
        <v>15666678</v>
      </c>
      <c r="C103" s="27" t="s">
        <v>512</v>
      </c>
      <c r="D103" s="63" t="s">
        <v>831</v>
      </c>
      <c r="E103" s="27" t="s">
        <v>581</v>
      </c>
      <c r="F103" s="117" t="s">
        <v>621</v>
      </c>
      <c r="G103" s="63" t="s">
        <v>715</v>
      </c>
      <c r="H103" s="67">
        <v>3000000</v>
      </c>
      <c r="I103" s="67">
        <f t="shared" si="2"/>
        <v>3000000</v>
      </c>
      <c r="J103" s="25" t="s">
        <v>445</v>
      </c>
      <c r="K103" s="25">
        <v>2830</v>
      </c>
      <c r="L103" s="68">
        <v>3781</v>
      </c>
      <c r="M103" s="69" t="s">
        <v>117</v>
      </c>
      <c r="N103" s="69" t="s">
        <v>432</v>
      </c>
      <c r="O103" s="121">
        <v>43994</v>
      </c>
      <c r="P103" s="64" t="s">
        <v>1345</v>
      </c>
    </row>
    <row r="104" spans="1:16" s="25" customFormat="1" ht="28.5" customHeight="1" x14ac:dyDescent="0.25">
      <c r="A104" s="25">
        <f t="shared" si="3"/>
        <v>103</v>
      </c>
      <c r="B104" s="66">
        <v>32813366</v>
      </c>
      <c r="C104" s="27" t="s">
        <v>513</v>
      </c>
      <c r="D104" s="63" t="s">
        <v>832</v>
      </c>
      <c r="E104" s="27" t="s">
        <v>160</v>
      </c>
      <c r="F104" s="117" t="s">
        <v>621</v>
      </c>
      <c r="G104" s="63" t="s">
        <v>715</v>
      </c>
      <c r="H104" s="67">
        <v>1500000</v>
      </c>
      <c r="I104" s="67">
        <f t="shared" si="2"/>
        <v>1500000</v>
      </c>
      <c r="J104" s="25" t="s">
        <v>444</v>
      </c>
      <c r="K104" s="25">
        <v>2831</v>
      </c>
      <c r="L104" s="68">
        <v>3782</v>
      </c>
      <c r="M104" s="69" t="s">
        <v>117</v>
      </c>
      <c r="N104" s="69" t="s">
        <v>432</v>
      </c>
      <c r="O104" s="121">
        <v>43994</v>
      </c>
      <c r="P104" s="64" t="s">
        <v>1346</v>
      </c>
    </row>
    <row r="105" spans="1:16" s="25" customFormat="1" ht="28.5" customHeight="1" x14ac:dyDescent="0.25">
      <c r="A105" s="25">
        <f t="shared" si="3"/>
        <v>104</v>
      </c>
      <c r="B105" s="76">
        <v>32772038</v>
      </c>
      <c r="C105" s="27" t="s">
        <v>515</v>
      </c>
      <c r="D105" s="63" t="s">
        <v>833</v>
      </c>
      <c r="E105" s="27" t="s">
        <v>553</v>
      </c>
      <c r="F105" s="117" t="s">
        <v>621</v>
      </c>
      <c r="G105" s="63" t="s">
        <v>715</v>
      </c>
      <c r="H105" s="67">
        <v>1900000</v>
      </c>
      <c r="I105" s="67">
        <f t="shared" si="2"/>
        <v>1900000</v>
      </c>
      <c r="J105" s="25" t="s">
        <v>444</v>
      </c>
      <c r="K105" s="25">
        <v>2832</v>
      </c>
      <c r="L105" s="68">
        <v>3783</v>
      </c>
      <c r="M105" s="69" t="s">
        <v>722</v>
      </c>
      <c r="N105" s="69" t="s">
        <v>472</v>
      </c>
      <c r="O105" s="121">
        <v>43994</v>
      </c>
      <c r="P105" s="64" t="s">
        <v>1347</v>
      </c>
    </row>
    <row r="106" spans="1:16" s="25" customFormat="1" ht="28.5" customHeight="1" x14ac:dyDescent="0.25">
      <c r="A106" s="25">
        <f t="shared" si="3"/>
        <v>105</v>
      </c>
      <c r="B106" s="66">
        <v>1007045398</v>
      </c>
      <c r="C106" s="27" t="s">
        <v>516</v>
      </c>
      <c r="D106" s="63" t="s">
        <v>834</v>
      </c>
      <c r="E106" s="27" t="s">
        <v>160</v>
      </c>
      <c r="F106" s="117" t="s">
        <v>621</v>
      </c>
      <c r="G106" s="63" t="s">
        <v>715</v>
      </c>
      <c r="H106" s="67">
        <v>1500000</v>
      </c>
      <c r="I106" s="67">
        <f t="shared" si="2"/>
        <v>1500000</v>
      </c>
      <c r="J106" s="25" t="s">
        <v>444</v>
      </c>
      <c r="K106" s="25">
        <v>2833</v>
      </c>
      <c r="L106" s="68">
        <v>3784</v>
      </c>
      <c r="M106" s="69" t="s">
        <v>117</v>
      </c>
      <c r="N106" s="69" t="s">
        <v>432</v>
      </c>
      <c r="O106" s="121">
        <v>43994</v>
      </c>
      <c r="P106" s="64" t="s">
        <v>1348</v>
      </c>
    </row>
    <row r="107" spans="1:16" s="25" customFormat="1" ht="28.5" customHeight="1" x14ac:dyDescent="0.25">
      <c r="A107" s="25">
        <f t="shared" si="3"/>
        <v>106</v>
      </c>
      <c r="B107" s="66">
        <v>1042448309</v>
      </c>
      <c r="C107" s="27" t="s">
        <v>517</v>
      </c>
      <c r="D107" s="63" t="s">
        <v>835</v>
      </c>
      <c r="E107" s="27" t="s">
        <v>160</v>
      </c>
      <c r="F107" s="117" t="s">
        <v>621</v>
      </c>
      <c r="G107" s="63" t="s">
        <v>715</v>
      </c>
      <c r="H107" s="67">
        <v>1500000</v>
      </c>
      <c r="I107" s="67">
        <f t="shared" si="2"/>
        <v>1500000</v>
      </c>
      <c r="J107" s="25" t="s">
        <v>444</v>
      </c>
      <c r="K107" s="25">
        <v>2834</v>
      </c>
      <c r="L107" s="68">
        <v>3785</v>
      </c>
      <c r="M107" s="69" t="s">
        <v>117</v>
      </c>
      <c r="N107" s="69" t="s">
        <v>432</v>
      </c>
      <c r="O107" s="121">
        <v>43994</v>
      </c>
      <c r="P107" s="64" t="s">
        <v>1349</v>
      </c>
    </row>
    <row r="108" spans="1:16" s="25" customFormat="1" ht="28.5" customHeight="1" x14ac:dyDescent="0.25">
      <c r="A108" s="25">
        <f t="shared" si="3"/>
        <v>107</v>
      </c>
      <c r="B108" s="66">
        <v>1047337864</v>
      </c>
      <c r="C108" s="27" t="s">
        <v>518</v>
      </c>
      <c r="D108" s="63" t="s">
        <v>836</v>
      </c>
      <c r="E108" s="27" t="s">
        <v>160</v>
      </c>
      <c r="F108" s="117" t="s">
        <v>621</v>
      </c>
      <c r="G108" s="63" t="s">
        <v>715</v>
      </c>
      <c r="H108" s="67">
        <v>1500000</v>
      </c>
      <c r="I108" s="67">
        <f t="shared" si="2"/>
        <v>1500000</v>
      </c>
      <c r="J108" s="25" t="s">
        <v>444</v>
      </c>
      <c r="K108" s="25">
        <v>2835</v>
      </c>
      <c r="L108" s="68">
        <v>3786</v>
      </c>
      <c r="M108" s="69" t="s">
        <v>117</v>
      </c>
      <c r="N108" s="69" t="s">
        <v>432</v>
      </c>
      <c r="O108" s="121">
        <v>43994</v>
      </c>
      <c r="P108" s="64" t="s">
        <v>1350</v>
      </c>
    </row>
    <row r="109" spans="1:16" s="25" customFormat="1" ht="28.5" customHeight="1" x14ac:dyDescent="0.25">
      <c r="A109" s="25">
        <f t="shared" si="3"/>
        <v>108</v>
      </c>
      <c r="B109" s="25">
        <v>22562553</v>
      </c>
      <c r="C109" s="27" t="s">
        <v>527</v>
      </c>
      <c r="D109" s="63" t="s">
        <v>837</v>
      </c>
      <c r="E109" s="27" t="s">
        <v>672</v>
      </c>
      <c r="F109" s="117" t="s">
        <v>621</v>
      </c>
      <c r="G109" s="63" t="s">
        <v>715</v>
      </c>
      <c r="H109" s="67">
        <v>1900000</v>
      </c>
      <c r="I109" s="67">
        <f t="shared" si="2"/>
        <v>1900000</v>
      </c>
      <c r="J109" s="25" t="s">
        <v>444</v>
      </c>
      <c r="K109" s="25">
        <v>2836</v>
      </c>
      <c r="L109" s="68">
        <v>3787</v>
      </c>
      <c r="M109" s="69" t="s">
        <v>538</v>
      </c>
      <c r="N109" s="27" t="s">
        <v>528</v>
      </c>
      <c r="O109" s="121">
        <v>43994</v>
      </c>
      <c r="P109" s="64" t="s">
        <v>1351</v>
      </c>
    </row>
    <row r="110" spans="1:16" s="25" customFormat="1" ht="28.5" customHeight="1" x14ac:dyDescent="0.25">
      <c r="A110" s="25">
        <f t="shared" si="3"/>
        <v>109</v>
      </c>
      <c r="B110" s="66">
        <v>32826802</v>
      </c>
      <c r="C110" s="27" t="s">
        <v>539</v>
      </c>
      <c r="D110" s="63" t="s">
        <v>838</v>
      </c>
      <c r="E110" s="27" t="s">
        <v>674</v>
      </c>
      <c r="F110" s="117" t="s">
        <v>621</v>
      </c>
      <c r="G110" s="63" t="s">
        <v>715</v>
      </c>
      <c r="H110" s="67">
        <v>1215000</v>
      </c>
      <c r="I110" s="67">
        <f t="shared" si="2"/>
        <v>1215000</v>
      </c>
      <c r="J110" s="25" t="s">
        <v>444</v>
      </c>
      <c r="K110" s="25">
        <v>2837</v>
      </c>
      <c r="L110" s="68">
        <v>3788</v>
      </c>
      <c r="M110" s="69" t="s">
        <v>1227</v>
      </c>
      <c r="N110" s="69" t="s">
        <v>1229</v>
      </c>
      <c r="O110" s="121">
        <v>43994</v>
      </c>
      <c r="P110" s="64" t="s">
        <v>1352</v>
      </c>
    </row>
    <row r="111" spans="1:16" s="25" customFormat="1" ht="28.5" customHeight="1" x14ac:dyDescent="0.25">
      <c r="A111" s="25">
        <f t="shared" si="3"/>
        <v>110</v>
      </c>
      <c r="B111" s="76">
        <v>1043142073</v>
      </c>
      <c r="C111" s="27" t="s">
        <v>514</v>
      </c>
      <c r="D111" s="63" t="s">
        <v>839</v>
      </c>
      <c r="E111" s="27" t="s">
        <v>160</v>
      </c>
      <c r="F111" s="117" t="s">
        <v>621</v>
      </c>
      <c r="G111" s="63" t="s">
        <v>715</v>
      </c>
      <c r="H111" s="67">
        <v>1500000</v>
      </c>
      <c r="I111" s="67">
        <f t="shared" si="2"/>
        <v>1500000</v>
      </c>
      <c r="J111" s="25" t="s">
        <v>444</v>
      </c>
      <c r="K111" s="25">
        <v>2838</v>
      </c>
      <c r="L111" s="68">
        <v>3789</v>
      </c>
      <c r="M111" s="69" t="s">
        <v>722</v>
      </c>
      <c r="N111" s="69" t="s">
        <v>472</v>
      </c>
      <c r="O111" s="121">
        <v>43994</v>
      </c>
      <c r="P111" s="64" t="s">
        <v>1353</v>
      </c>
    </row>
    <row r="112" spans="1:16" s="25" customFormat="1" ht="28.5" customHeight="1" x14ac:dyDescent="0.25">
      <c r="A112" s="25">
        <f t="shared" si="3"/>
        <v>111</v>
      </c>
      <c r="B112" s="66">
        <v>32826839</v>
      </c>
      <c r="C112" s="25" t="s">
        <v>58</v>
      </c>
      <c r="D112" s="63" t="s">
        <v>840</v>
      </c>
      <c r="E112" s="74" t="s">
        <v>693</v>
      </c>
      <c r="F112" s="117" t="s">
        <v>621</v>
      </c>
      <c r="G112" s="63" t="s">
        <v>715</v>
      </c>
      <c r="H112" s="67">
        <v>1400000</v>
      </c>
      <c r="I112" s="67">
        <f t="shared" si="2"/>
        <v>1400000</v>
      </c>
      <c r="J112" s="25" t="s">
        <v>444</v>
      </c>
      <c r="K112" s="25">
        <v>2839</v>
      </c>
      <c r="L112" s="68">
        <v>3790</v>
      </c>
      <c r="M112" s="69" t="s">
        <v>706</v>
      </c>
      <c r="N112" s="69" t="s">
        <v>728</v>
      </c>
      <c r="O112" s="121">
        <v>43994</v>
      </c>
      <c r="P112" s="64" t="s">
        <v>1354</v>
      </c>
    </row>
    <row r="113" spans="1:234" s="25" customFormat="1" ht="28.5" customHeight="1" x14ac:dyDescent="0.25">
      <c r="A113" s="25">
        <f t="shared" si="3"/>
        <v>112</v>
      </c>
      <c r="B113" s="25">
        <v>32811232</v>
      </c>
      <c r="C113" s="27" t="s">
        <v>68</v>
      </c>
      <c r="D113" s="63" t="s">
        <v>841</v>
      </c>
      <c r="E113" s="27" t="s">
        <v>689</v>
      </c>
      <c r="F113" s="117" t="s">
        <v>621</v>
      </c>
      <c r="G113" s="63" t="s">
        <v>715</v>
      </c>
      <c r="H113" s="67">
        <v>1600000</v>
      </c>
      <c r="I113" s="67">
        <f t="shared" si="2"/>
        <v>1600000</v>
      </c>
      <c r="J113" s="25" t="s">
        <v>444</v>
      </c>
      <c r="K113" s="25">
        <v>2840</v>
      </c>
      <c r="L113" s="68">
        <v>3791</v>
      </c>
      <c r="M113" s="69" t="s">
        <v>688</v>
      </c>
      <c r="N113" s="74" t="s">
        <v>687</v>
      </c>
      <c r="O113" s="121">
        <v>43994</v>
      </c>
      <c r="P113" s="64" t="s">
        <v>1355</v>
      </c>
    </row>
    <row r="114" spans="1:234" s="25" customFormat="1" ht="28.5" customHeight="1" x14ac:dyDescent="0.25">
      <c r="A114" s="25">
        <f t="shared" si="3"/>
        <v>113</v>
      </c>
      <c r="B114" s="25">
        <v>60355382</v>
      </c>
      <c r="C114" s="27" t="s">
        <v>67</v>
      </c>
      <c r="D114" s="63" t="s">
        <v>842</v>
      </c>
      <c r="E114" s="27" t="s">
        <v>686</v>
      </c>
      <c r="F114" s="117" t="s">
        <v>621</v>
      </c>
      <c r="G114" s="63" t="s">
        <v>715</v>
      </c>
      <c r="H114" s="67">
        <v>1400000</v>
      </c>
      <c r="I114" s="67">
        <f t="shared" si="2"/>
        <v>1400000</v>
      </c>
      <c r="J114" s="25" t="s">
        <v>444</v>
      </c>
      <c r="K114" s="25">
        <v>2841</v>
      </c>
      <c r="L114" s="68">
        <v>3792</v>
      </c>
      <c r="M114" s="69" t="s">
        <v>688</v>
      </c>
      <c r="N114" s="74" t="s">
        <v>687</v>
      </c>
      <c r="O114" s="121">
        <v>43994</v>
      </c>
      <c r="P114" s="64" t="s">
        <v>1356</v>
      </c>
    </row>
    <row r="115" spans="1:234" s="25" customFormat="1" ht="28.5" customHeight="1" x14ac:dyDescent="0.25">
      <c r="A115" s="25">
        <f t="shared" si="3"/>
        <v>114</v>
      </c>
      <c r="B115" s="76">
        <v>8647518</v>
      </c>
      <c r="C115" s="82" t="s">
        <v>601</v>
      </c>
      <c r="D115" s="63" t="s">
        <v>843</v>
      </c>
      <c r="E115" s="27" t="s">
        <v>160</v>
      </c>
      <c r="F115" s="117" t="s">
        <v>621</v>
      </c>
      <c r="G115" s="63" t="s">
        <v>715</v>
      </c>
      <c r="H115" s="67">
        <v>1900000</v>
      </c>
      <c r="I115" s="67">
        <f t="shared" si="2"/>
        <v>1900000</v>
      </c>
      <c r="J115" s="25" t="s">
        <v>444</v>
      </c>
      <c r="K115" s="25">
        <v>2842</v>
      </c>
      <c r="L115" s="68">
        <v>3793</v>
      </c>
      <c r="M115" s="69" t="s">
        <v>117</v>
      </c>
      <c r="N115" s="69" t="s">
        <v>432</v>
      </c>
      <c r="O115" s="121">
        <v>43994</v>
      </c>
      <c r="P115" s="64" t="s">
        <v>1357</v>
      </c>
    </row>
    <row r="116" spans="1:234" s="25" customFormat="1" ht="28.5" customHeight="1" x14ac:dyDescent="0.25">
      <c r="A116" s="25">
        <f t="shared" si="3"/>
        <v>115</v>
      </c>
      <c r="B116" s="76">
        <v>1007124107</v>
      </c>
      <c r="C116" s="82" t="s">
        <v>598</v>
      </c>
      <c r="D116" s="63" t="s">
        <v>844</v>
      </c>
      <c r="E116" s="27" t="s">
        <v>160</v>
      </c>
      <c r="F116" s="117" t="s">
        <v>621</v>
      </c>
      <c r="G116" s="63" t="s">
        <v>715</v>
      </c>
      <c r="H116" s="67">
        <v>1900000</v>
      </c>
      <c r="I116" s="67">
        <f t="shared" si="2"/>
        <v>1900000</v>
      </c>
      <c r="J116" s="25" t="s">
        <v>444</v>
      </c>
      <c r="K116" s="25">
        <v>2843</v>
      </c>
      <c r="L116" s="68">
        <v>3794</v>
      </c>
      <c r="M116" s="69" t="s">
        <v>117</v>
      </c>
      <c r="N116" s="69" t="s">
        <v>432</v>
      </c>
      <c r="O116" s="121">
        <v>43994</v>
      </c>
      <c r="P116" s="64" t="s">
        <v>1358</v>
      </c>
    </row>
    <row r="117" spans="1:234" s="25" customFormat="1" ht="28.5" customHeight="1" x14ac:dyDescent="0.25">
      <c r="A117" s="25">
        <f t="shared" si="3"/>
        <v>116</v>
      </c>
      <c r="B117" s="25">
        <v>32818371</v>
      </c>
      <c r="C117" s="27" t="s">
        <v>629</v>
      </c>
      <c r="D117" s="63" t="s">
        <v>845</v>
      </c>
      <c r="E117" s="27" t="s">
        <v>160</v>
      </c>
      <c r="F117" s="117" t="s">
        <v>621</v>
      </c>
      <c r="G117" s="63" t="s">
        <v>715</v>
      </c>
      <c r="H117" s="67">
        <v>1500000</v>
      </c>
      <c r="I117" s="67">
        <f t="shared" si="2"/>
        <v>1500000</v>
      </c>
      <c r="J117" s="25" t="s">
        <v>444</v>
      </c>
      <c r="K117" s="25">
        <v>2844</v>
      </c>
      <c r="L117" s="68">
        <v>3795</v>
      </c>
      <c r="M117" s="69" t="s">
        <v>117</v>
      </c>
      <c r="N117" s="69" t="s">
        <v>432</v>
      </c>
      <c r="O117" s="121">
        <v>43994</v>
      </c>
      <c r="P117" s="64" t="s">
        <v>1359</v>
      </c>
    </row>
    <row r="118" spans="1:234" s="25" customFormat="1" ht="28.5" customHeight="1" x14ac:dyDescent="0.25">
      <c r="A118" s="25">
        <f t="shared" si="3"/>
        <v>117</v>
      </c>
      <c r="B118" s="25">
        <v>40993662</v>
      </c>
      <c r="C118" s="27" t="s">
        <v>630</v>
      </c>
      <c r="D118" s="63" t="s">
        <v>846</v>
      </c>
      <c r="E118" s="27" t="s">
        <v>160</v>
      </c>
      <c r="F118" s="117" t="s">
        <v>621</v>
      </c>
      <c r="G118" s="63" t="s">
        <v>715</v>
      </c>
      <c r="H118" s="67">
        <v>2000000</v>
      </c>
      <c r="I118" s="67">
        <f t="shared" si="2"/>
        <v>2000000</v>
      </c>
      <c r="J118" s="25" t="s">
        <v>444</v>
      </c>
      <c r="K118" s="25">
        <v>2845</v>
      </c>
      <c r="L118" s="68">
        <v>3796</v>
      </c>
      <c r="M118" s="69" t="s">
        <v>117</v>
      </c>
      <c r="N118" s="69" t="s">
        <v>432</v>
      </c>
      <c r="O118" s="121">
        <v>43994</v>
      </c>
      <c r="P118" s="64" t="s">
        <v>1360</v>
      </c>
    </row>
    <row r="119" spans="1:234" s="25" customFormat="1" ht="28.5" customHeight="1" x14ac:dyDescent="0.25">
      <c r="A119" s="25">
        <f t="shared" si="3"/>
        <v>118</v>
      </c>
      <c r="B119" s="25">
        <v>72098736</v>
      </c>
      <c r="C119" s="27" t="s">
        <v>602</v>
      </c>
      <c r="D119" s="63" t="s">
        <v>847</v>
      </c>
      <c r="E119" s="27" t="s">
        <v>624</v>
      </c>
      <c r="F119" s="117" t="s">
        <v>621</v>
      </c>
      <c r="G119" s="63" t="s">
        <v>715</v>
      </c>
      <c r="H119" s="67">
        <v>2300000</v>
      </c>
      <c r="I119" s="67">
        <f t="shared" si="2"/>
        <v>2300000</v>
      </c>
      <c r="J119" s="25" t="s">
        <v>444</v>
      </c>
      <c r="K119" s="25">
        <v>2846</v>
      </c>
      <c r="L119" s="68">
        <v>3797</v>
      </c>
      <c r="M119" s="69" t="s">
        <v>538</v>
      </c>
      <c r="N119" s="27" t="s">
        <v>528</v>
      </c>
      <c r="O119" s="121">
        <v>43994</v>
      </c>
      <c r="P119" s="64" t="s">
        <v>1361</v>
      </c>
    </row>
    <row r="120" spans="1:234" s="25" customFormat="1" ht="28.5" customHeight="1" x14ac:dyDescent="0.25">
      <c r="A120" s="25">
        <f t="shared" si="3"/>
        <v>119</v>
      </c>
      <c r="B120" s="25">
        <v>8774531</v>
      </c>
      <c r="C120" s="27" t="s">
        <v>638</v>
      </c>
      <c r="D120" s="63" t="s">
        <v>848</v>
      </c>
      <c r="E120" s="27" t="s">
        <v>160</v>
      </c>
      <c r="F120" s="117" t="s">
        <v>621</v>
      </c>
      <c r="G120" s="63" t="s">
        <v>715</v>
      </c>
      <c r="H120" s="67">
        <v>1500000</v>
      </c>
      <c r="I120" s="67">
        <f t="shared" si="2"/>
        <v>1500000</v>
      </c>
      <c r="J120" s="25" t="s">
        <v>444</v>
      </c>
      <c r="K120" s="25">
        <v>2847</v>
      </c>
      <c r="L120" s="68">
        <v>3798</v>
      </c>
      <c r="M120" s="69" t="s">
        <v>117</v>
      </c>
      <c r="N120" s="69" t="s">
        <v>432</v>
      </c>
      <c r="O120" s="121">
        <v>43994</v>
      </c>
      <c r="P120" s="64" t="s">
        <v>1362</v>
      </c>
    </row>
    <row r="121" spans="1:234" s="25" customFormat="1" ht="28.5" customHeight="1" x14ac:dyDescent="0.25">
      <c r="A121" s="25">
        <f t="shared" si="3"/>
        <v>120</v>
      </c>
      <c r="B121" s="25">
        <v>1001893516</v>
      </c>
      <c r="C121" s="27" t="s">
        <v>608</v>
      </c>
      <c r="D121" s="63" t="s">
        <v>849</v>
      </c>
      <c r="E121" s="27" t="s">
        <v>160</v>
      </c>
      <c r="F121" s="117" t="s">
        <v>621</v>
      </c>
      <c r="G121" s="63" t="s">
        <v>715</v>
      </c>
      <c r="H121" s="67">
        <v>1500000</v>
      </c>
      <c r="I121" s="67">
        <f t="shared" si="2"/>
        <v>1500000</v>
      </c>
      <c r="J121" s="25" t="s">
        <v>444</v>
      </c>
      <c r="K121" s="25">
        <v>2848</v>
      </c>
      <c r="L121" s="68">
        <v>3799</v>
      </c>
      <c r="M121" s="69" t="s">
        <v>117</v>
      </c>
      <c r="N121" s="69" t="s">
        <v>432</v>
      </c>
      <c r="O121" s="121">
        <v>43994</v>
      </c>
      <c r="P121" s="64" t="s">
        <v>1363</v>
      </c>
    </row>
    <row r="122" spans="1:234" s="25" customFormat="1" ht="28.5" customHeight="1" x14ac:dyDescent="0.25">
      <c r="A122" s="25">
        <f t="shared" si="3"/>
        <v>121</v>
      </c>
      <c r="B122" s="25">
        <v>22664852</v>
      </c>
      <c r="C122" s="27" t="s">
        <v>640</v>
      </c>
      <c r="D122" s="63" t="s">
        <v>850</v>
      </c>
      <c r="E122" s="77" t="s">
        <v>560</v>
      </c>
      <c r="F122" s="117" t="s">
        <v>621</v>
      </c>
      <c r="G122" s="63" t="s">
        <v>715</v>
      </c>
      <c r="H122" s="67">
        <v>1700000</v>
      </c>
      <c r="I122" s="67">
        <f t="shared" si="2"/>
        <v>1700000</v>
      </c>
      <c r="J122" s="25" t="s">
        <v>444</v>
      </c>
      <c r="K122" s="25">
        <v>2849</v>
      </c>
      <c r="L122" s="68">
        <v>3800</v>
      </c>
      <c r="M122" s="69" t="s">
        <v>722</v>
      </c>
      <c r="N122" s="69" t="s">
        <v>472</v>
      </c>
      <c r="O122" s="121">
        <v>43994</v>
      </c>
      <c r="P122" s="64" t="s">
        <v>1364</v>
      </c>
    </row>
    <row r="123" spans="1:234" s="25" customFormat="1" ht="28.5" customHeight="1" x14ac:dyDescent="0.25">
      <c r="A123" s="25">
        <f t="shared" si="3"/>
        <v>122</v>
      </c>
      <c r="B123" s="25">
        <v>72227312</v>
      </c>
      <c r="C123" s="27" t="s">
        <v>705</v>
      </c>
      <c r="D123" s="63" t="s">
        <v>851</v>
      </c>
      <c r="E123" s="27" t="s">
        <v>160</v>
      </c>
      <c r="F123" s="117" t="s">
        <v>621</v>
      </c>
      <c r="G123" s="63" t="s">
        <v>715</v>
      </c>
      <c r="H123" s="67">
        <v>1500000</v>
      </c>
      <c r="I123" s="67">
        <f t="shared" si="2"/>
        <v>1500000</v>
      </c>
      <c r="J123" s="25" t="s">
        <v>444</v>
      </c>
      <c r="K123" s="25">
        <v>2850</v>
      </c>
      <c r="L123" s="68">
        <v>3801</v>
      </c>
      <c r="M123" s="69" t="s">
        <v>117</v>
      </c>
      <c r="N123" s="69" t="s">
        <v>432</v>
      </c>
      <c r="O123" s="121">
        <v>43994</v>
      </c>
      <c r="P123" s="64" t="s">
        <v>1365</v>
      </c>
    </row>
    <row r="124" spans="1:234" s="25" customFormat="1" ht="28.5" customHeight="1" x14ac:dyDescent="0.25">
      <c r="A124" s="25">
        <f t="shared" si="3"/>
        <v>123</v>
      </c>
      <c r="B124" s="66">
        <v>32816898</v>
      </c>
      <c r="C124" s="69" t="s">
        <v>61</v>
      </c>
      <c r="D124" s="63" t="s">
        <v>852</v>
      </c>
      <c r="E124" s="25" t="s">
        <v>694</v>
      </c>
      <c r="F124" s="117" t="s">
        <v>621</v>
      </c>
      <c r="G124" s="63" t="s">
        <v>715</v>
      </c>
      <c r="H124" s="67">
        <v>1400000</v>
      </c>
      <c r="I124" s="67">
        <f t="shared" si="2"/>
        <v>1400000</v>
      </c>
      <c r="J124" s="25" t="s">
        <v>444</v>
      </c>
      <c r="K124" s="25">
        <v>2851</v>
      </c>
      <c r="L124" s="68">
        <v>3802</v>
      </c>
      <c r="M124" s="69" t="s">
        <v>706</v>
      </c>
      <c r="N124" s="69" t="s">
        <v>728</v>
      </c>
      <c r="O124" s="121">
        <v>43994</v>
      </c>
      <c r="P124" s="64" t="s">
        <v>1366</v>
      </c>
    </row>
    <row r="125" spans="1:234" s="25" customFormat="1" ht="28.5" customHeight="1" x14ac:dyDescent="0.25">
      <c r="A125" s="25">
        <f t="shared" si="3"/>
        <v>124</v>
      </c>
      <c r="B125" s="25">
        <v>1001800132</v>
      </c>
      <c r="C125" s="27" t="s">
        <v>711</v>
      </c>
      <c r="D125" s="63" t="s">
        <v>853</v>
      </c>
      <c r="E125" s="25" t="s">
        <v>560</v>
      </c>
      <c r="F125" s="117" t="s">
        <v>621</v>
      </c>
      <c r="G125" s="63" t="s">
        <v>715</v>
      </c>
      <c r="H125" s="67">
        <v>1700000</v>
      </c>
      <c r="I125" s="67">
        <f t="shared" si="2"/>
        <v>1700000</v>
      </c>
      <c r="J125" s="25" t="s">
        <v>444</v>
      </c>
      <c r="K125" s="25">
        <v>2852</v>
      </c>
      <c r="L125" s="68">
        <v>3803</v>
      </c>
      <c r="M125" s="69" t="s">
        <v>722</v>
      </c>
      <c r="N125" s="69" t="s">
        <v>472</v>
      </c>
      <c r="O125" s="121">
        <v>43994</v>
      </c>
      <c r="P125" s="64" t="s">
        <v>1367</v>
      </c>
    </row>
    <row r="126" spans="1:234" s="25" customFormat="1" ht="28.5" customHeight="1" x14ac:dyDescent="0.25">
      <c r="A126" s="25">
        <f t="shared" si="3"/>
        <v>125</v>
      </c>
      <c r="B126" s="66">
        <v>55221348</v>
      </c>
      <c r="C126" s="69" t="s">
        <v>519</v>
      </c>
      <c r="D126" s="63" t="s">
        <v>854</v>
      </c>
      <c r="E126" s="27" t="s">
        <v>160</v>
      </c>
      <c r="F126" s="117" t="s">
        <v>621</v>
      </c>
      <c r="G126" s="63" t="s">
        <v>715</v>
      </c>
      <c r="H126" s="67">
        <v>2000000</v>
      </c>
      <c r="I126" s="67">
        <f t="shared" si="2"/>
        <v>2000000</v>
      </c>
      <c r="J126" s="25" t="s">
        <v>444</v>
      </c>
      <c r="K126" s="25">
        <v>2853</v>
      </c>
      <c r="L126" s="68">
        <v>3804</v>
      </c>
      <c r="M126" s="69" t="s">
        <v>117</v>
      </c>
      <c r="N126" s="69" t="s">
        <v>432</v>
      </c>
      <c r="O126" s="121">
        <v>43994</v>
      </c>
      <c r="P126" s="64" t="s">
        <v>1368</v>
      </c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1"/>
      <c r="EY126" s="71"/>
      <c r="EZ126" s="71"/>
      <c r="FA126" s="71"/>
      <c r="FB126" s="71"/>
      <c r="FC126" s="71"/>
      <c r="FD126" s="71"/>
      <c r="FE126" s="71"/>
      <c r="FF126" s="71"/>
      <c r="FG126" s="71"/>
      <c r="FH126" s="71"/>
      <c r="FI126" s="71"/>
      <c r="FJ126" s="71"/>
      <c r="FK126" s="71"/>
      <c r="FL126" s="71"/>
      <c r="FM126" s="71"/>
      <c r="FN126" s="71"/>
      <c r="FO126" s="71"/>
      <c r="FP126" s="71"/>
      <c r="FQ126" s="71"/>
      <c r="FR126" s="71"/>
      <c r="FS126" s="71"/>
      <c r="FT126" s="71"/>
      <c r="FU126" s="71"/>
      <c r="FV126" s="71"/>
      <c r="FW126" s="71"/>
      <c r="FX126" s="71"/>
      <c r="FY126" s="71"/>
      <c r="FZ126" s="71"/>
      <c r="GA126" s="71"/>
      <c r="GB126" s="71"/>
      <c r="GC126" s="71"/>
      <c r="GD126" s="71"/>
      <c r="GE126" s="71"/>
      <c r="GF126" s="71"/>
      <c r="GG126" s="71"/>
      <c r="GH126" s="71"/>
      <c r="GI126" s="71"/>
      <c r="GJ126" s="71"/>
      <c r="GK126" s="71"/>
      <c r="GL126" s="71"/>
      <c r="GM126" s="71"/>
      <c r="GN126" s="71"/>
      <c r="GO126" s="71"/>
      <c r="GP126" s="71"/>
      <c r="GQ126" s="71"/>
      <c r="GR126" s="71"/>
      <c r="GS126" s="71"/>
      <c r="GT126" s="71"/>
      <c r="GU126" s="71"/>
      <c r="GV126" s="71"/>
      <c r="GW126" s="71"/>
      <c r="GX126" s="71"/>
      <c r="GY126" s="71"/>
      <c r="GZ126" s="71"/>
      <c r="HA126" s="71"/>
      <c r="HB126" s="71"/>
      <c r="HC126" s="71"/>
      <c r="HD126" s="71"/>
      <c r="HE126" s="71"/>
      <c r="HF126" s="71"/>
      <c r="HG126" s="71"/>
      <c r="HH126" s="71"/>
      <c r="HI126" s="71"/>
      <c r="HJ126" s="71"/>
      <c r="HK126" s="71"/>
      <c r="HL126" s="71"/>
      <c r="HM126" s="71"/>
      <c r="HN126" s="71"/>
      <c r="HO126" s="71"/>
      <c r="HP126" s="71"/>
      <c r="HQ126" s="71"/>
      <c r="HR126" s="71"/>
      <c r="HS126" s="71"/>
      <c r="HT126" s="71"/>
      <c r="HU126" s="71"/>
      <c r="HV126" s="71"/>
      <c r="HW126" s="71"/>
      <c r="HX126" s="71"/>
      <c r="HY126" s="71"/>
      <c r="HZ126" s="71"/>
    </row>
    <row r="127" spans="1:234" s="25" customFormat="1" ht="28.5" customHeight="1" x14ac:dyDescent="0.25">
      <c r="A127" s="25">
        <f t="shared" si="3"/>
        <v>126</v>
      </c>
      <c r="B127" s="66">
        <v>1001878251</v>
      </c>
      <c r="C127" s="27" t="s">
        <v>529</v>
      </c>
      <c r="D127" s="63" t="s">
        <v>855</v>
      </c>
      <c r="E127" s="27" t="s">
        <v>160</v>
      </c>
      <c r="F127" s="117" t="s">
        <v>621</v>
      </c>
      <c r="G127" s="63" t="s">
        <v>715</v>
      </c>
      <c r="H127" s="67">
        <v>1500000</v>
      </c>
      <c r="I127" s="67">
        <f t="shared" si="2"/>
        <v>1500000</v>
      </c>
      <c r="J127" s="25" t="s">
        <v>444</v>
      </c>
      <c r="K127" s="25">
        <v>2854</v>
      </c>
      <c r="L127" s="68">
        <v>3805</v>
      </c>
      <c r="M127" s="69" t="s">
        <v>117</v>
      </c>
      <c r="N127" s="69" t="s">
        <v>432</v>
      </c>
      <c r="O127" s="121">
        <v>43995</v>
      </c>
      <c r="P127" s="64" t="s">
        <v>1369</v>
      </c>
    </row>
    <row r="128" spans="1:234" s="25" customFormat="1" ht="28.5" customHeight="1" x14ac:dyDescent="0.25">
      <c r="A128" s="25">
        <f t="shared" si="3"/>
        <v>127</v>
      </c>
      <c r="B128" s="78">
        <v>22446125</v>
      </c>
      <c r="C128" s="25" t="s">
        <v>105</v>
      </c>
      <c r="D128" s="63" t="s">
        <v>856</v>
      </c>
      <c r="E128" s="75" t="s">
        <v>694</v>
      </c>
      <c r="F128" s="117" t="s">
        <v>621</v>
      </c>
      <c r="G128" s="63" t="s">
        <v>715</v>
      </c>
      <c r="H128" s="67">
        <v>1400000</v>
      </c>
      <c r="I128" s="67">
        <f t="shared" si="2"/>
        <v>1400000</v>
      </c>
      <c r="J128" s="25" t="s">
        <v>444</v>
      </c>
      <c r="K128" s="25">
        <v>2855</v>
      </c>
      <c r="L128" s="68">
        <v>3806</v>
      </c>
      <c r="M128" s="69" t="s">
        <v>706</v>
      </c>
      <c r="N128" s="69" t="s">
        <v>728</v>
      </c>
      <c r="O128" s="121">
        <v>43995</v>
      </c>
      <c r="P128" s="64" t="s">
        <v>1370</v>
      </c>
    </row>
    <row r="129" spans="1:234" s="25" customFormat="1" ht="28.5" customHeight="1" x14ac:dyDescent="0.25">
      <c r="A129" s="25">
        <f t="shared" si="3"/>
        <v>128</v>
      </c>
      <c r="B129" s="76">
        <v>72098690</v>
      </c>
      <c r="C129" s="82" t="s">
        <v>623</v>
      </c>
      <c r="D129" s="63" t="s">
        <v>857</v>
      </c>
      <c r="E129" s="27" t="s">
        <v>624</v>
      </c>
      <c r="F129" s="117" t="s">
        <v>621</v>
      </c>
      <c r="G129" s="63" t="s">
        <v>715</v>
      </c>
      <c r="H129" s="67">
        <v>2300000</v>
      </c>
      <c r="I129" s="67">
        <f t="shared" si="2"/>
        <v>2300000</v>
      </c>
      <c r="J129" s="25" t="s">
        <v>444</v>
      </c>
      <c r="K129" s="25">
        <v>2856</v>
      </c>
      <c r="L129" s="68">
        <v>3807</v>
      </c>
      <c r="M129" s="69" t="s">
        <v>538</v>
      </c>
      <c r="N129" s="27" t="s">
        <v>528</v>
      </c>
      <c r="O129" s="121">
        <v>43995</v>
      </c>
      <c r="P129" s="64" t="s">
        <v>1371</v>
      </c>
    </row>
    <row r="130" spans="1:234" s="25" customFormat="1" ht="28.5" customHeight="1" x14ac:dyDescent="0.25">
      <c r="A130" s="25">
        <f t="shared" si="3"/>
        <v>129</v>
      </c>
      <c r="B130" s="25">
        <v>1043002864</v>
      </c>
      <c r="C130" s="27" t="s">
        <v>597</v>
      </c>
      <c r="D130" s="63" t="s">
        <v>858</v>
      </c>
      <c r="E130" s="27" t="s">
        <v>160</v>
      </c>
      <c r="F130" s="117" t="s">
        <v>621</v>
      </c>
      <c r="G130" s="63" t="s">
        <v>715</v>
      </c>
      <c r="H130" s="67">
        <v>1900000</v>
      </c>
      <c r="I130" s="67">
        <f t="shared" ref="I130:I193" si="4">+H130*1</f>
        <v>1900000</v>
      </c>
      <c r="J130" s="25" t="s">
        <v>444</v>
      </c>
      <c r="K130" s="25">
        <v>2857</v>
      </c>
      <c r="L130" s="68">
        <v>3808</v>
      </c>
      <c r="M130" s="69" t="s">
        <v>117</v>
      </c>
      <c r="N130" s="69" t="s">
        <v>432</v>
      </c>
      <c r="O130" s="121">
        <v>43995</v>
      </c>
      <c r="P130" s="64" t="s">
        <v>1372</v>
      </c>
    </row>
    <row r="131" spans="1:234" s="71" customFormat="1" ht="28.5" customHeight="1" x14ac:dyDescent="0.25">
      <c r="A131" s="25">
        <f t="shared" si="3"/>
        <v>130</v>
      </c>
      <c r="B131" s="25">
        <v>1001881009</v>
      </c>
      <c r="C131" s="27" t="s">
        <v>639</v>
      </c>
      <c r="D131" s="63" t="s">
        <v>859</v>
      </c>
      <c r="E131" s="27" t="s">
        <v>160</v>
      </c>
      <c r="F131" s="117" t="s">
        <v>621</v>
      </c>
      <c r="G131" s="63" t="s">
        <v>715</v>
      </c>
      <c r="H131" s="67">
        <v>1500000</v>
      </c>
      <c r="I131" s="67">
        <f t="shared" si="4"/>
        <v>1500000</v>
      </c>
      <c r="J131" s="25" t="s">
        <v>444</v>
      </c>
      <c r="K131" s="25">
        <v>2858</v>
      </c>
      <c r="L131" s="68">
        <v>3809</v>
      </c>
      <c r="M131" s="69" t="s">
        <v>117</v>
      </c>
      <c r="N131" s="69" t="s">
        <v>432</v>
      </c>
      <c r="O131" s="121">
        <v>43995</v>
      </c>
      <c r="P131" s="64" t="s">
        <v>1373</v>
      </c>
      <c r="Q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</row>
    <row r="132" spans="1:234" s="25" customFormat="1" ht="28.5" customHeight="1" x14ac:dyDescent="0.25">
      <c r="A132" s="25">
        <f t="shared" ref="A132:A195" si="5">+A131+1</f>
        <v>131</v>
      </c>
      <c r="B132" s="66">
        <v>55309225</v>
      </c>
      <c r="C132" s="27" t="s">
        <v>151</v>
      </c>
      <c r="D132" s="63" t="s">
        <v>860</v>
      </c>
      <c r="E132" s="27" t="s">
        <v>30</v>
      </c>
      <c r="F132" s="117" t="s">
        <v>621</v>
      </c>
      <c r="G132" s="63" t="s">
        <v>715</v>
      </c>
      <c r="H132" s="67">
        <v>3072000</v>
      </c>
      <c r="I132" s="67">
        <f t="shared" si="4"/>
        <v>3072000</v>
      </c>
      <c r="J132" s="25" t="s">
        <v>445</v>
      </c>
      <c r="K132" s="25">
        <v>2859</v>
      </c>
      <c r="L132" s="68">
        <v>3810</v>
      </c>
      <c r="M132" s="69" t="s">
        <v>118</v>
      </c>
      <c r="N132" s="69" t="s">
        <v>112</v>
      </c>
      <c r="O132" s="121">
        <v>43995</v>
      </c>
      <c r="P132" s="64" t="s">
        <v>1374</v>
      </c>
    </row>
    <row r="133" spans="1:234" s="25" customFormat="1" ht="28.5" customHeight="1" x14ac:dyDescent="0.25">
      <c r="A133" s="25">
        <f t="shared" si="5"/>
        <v>132</v>
      </c>
      <c r="B133" s="66">
        <v>1042428171</v>
      </c>
      <c r="C133" s="27" t="s">
        <v>46</v>
      </c>
      <c r="D133" s="63" t="s">
        <v>861</v>
      </c>
      <c r="E133" s="77" t="s">
        <v>31</v>
      </c>
      <c r="F133" s="117" t="s">
        <v>621</v>
      </c>
      <c r="G133" s="63" t="s">
        <v>715</v>
      </c>
      <c r="H133" s="67">
        <v>1900000</v>
      </c>
      <c r="I133" s="67">
        <f t="shared" si="4"/>
        <v>1900000</v>
      </c>
      <c r="J133" s="25" t="s">
        <v>445</v>
      </c>
      <c r="K133" s="25">
        <v>2860</v>
      </c>
      <c r="L133" s="68">
        <v>3811</v>
      </c>
      <c r="M133" s="69" t="s">
        <v>118</v>
      </c>
      <c r="N133" s="69" t="s">
        <v>112</v>
      </c>
      <c r="O133" s="121">
        <v>43995</v>
      </c>
      <c r="P133" s="64" t="s">
        <v>1375</v>
      </c>
    </row>
    <row r="134" spans="1:234" s="25" customFormat="1" ht="28.5" customHeight="1" x14ac:dyDescent="0.25">
      <c r="A134" s="25">
        <f t="shared" si="5"/>
        <v>133</v>
      </c>
      <c r="B134" s="66">
        <v>22523223</v>
      </c>
      <c r="C134" s="27" t="s">
        <v>159</v>
      </c>
      <c r="D134" s="63" t="s">
        <v>862</v>
      </c>
      <c r="E134" s="27" t="s">
        <v>675</v>
      </c>
      <c r="F134" s="117" t="s">
        <v>621</v>
      </c>
      <c r="G134" s="63" t="s">
        <v>715</v>
      </c>
      <c r="H134" s="67">
        <v>1653600</v>
      </c>
      <c r="I134" s="67">
        <f t="shared" si="4"/>
        <v>1653600</v>
      </c>
      <c r="J134" s="25" t="s">
        <v>444</v>
      </c>
      <c r="K134" s="25">
        <v>2861</v>
      </c>
      <c r="L134" s="68">
        <v>3812</v>
      </c>
      <c r="M134" s="69" t="s">
        <v>1227</v>
      </c>
      <c r="N134" s="69" t="s">
        <v>1229</v>
      </c>
      <c r="O134" s="121">
        <v>43995</v>
      </c>
      <c r="P134" s="64" t="s">
        <v>1376</v>
      </c>
    </row>
    <row r="135" spans="1:234" s="25" customFormat="1" ht="28.5" customHeight="1" x14ac:dyDescent="0.25">
      <c r="A135" s="25">
        <f t="shared" si="5"/>
        <v>134</v>
      </c>
      <c r="B135" s="66">
        <v>72000601</v>
      </c>
      <c r="C135" s="27" t="s">
        <v>47</v>
      </c>
      <c r="D135" s="63" t="s">
        <v>863</v>
      </c>
      <c r="E135" s="27" t="s">
        <v>425</v>
      </c>
      <c r="F135" s="117" t="s">
        <v>621</v>
      </c>
      <c r="G135" s="63" t="s">
        <v>715</v>
      </c>
      <c r="H135" s="67">
        <v>1680000</v>
      </c>
      <c r="I135" s="67">
        <f t="shared" si="4"/>
        <v>1680000</v>
      </c>
      <c r="J135" s="25" t="s">
        <v>444</v>
      </c>
      <c r="K135" s="25">
        <v>2862</v>
      </c>
      <c r="L135" s="68">
        <v>3813</v>
      </c>
      <c r="M135" s="69" t="s">
        <v>117</v>
      </c>
      <c r="N135" s="69" t="s">
        <v>432</v>
      </c>
      <c r="O135" s="121">
        <v>43995</v>
      </c>
      <c r="P135" s="64" t="s">
        <v>1377</v>
      </c>
    </row>
    <row r="136" spans="1:234" s="25" customFormat="1" ht="28.5" customHeight="1" x14ac:dyDescent="0.25">
      <c r="A136" s="25">
        <f t="shared" si="5"/>
        <v>135</v>
      </c>
      <c r="B136" s="66">
        <v>8697543</v>
      </c>
      <c r="C136" s="27" t="s">
        <v>163</v>
      </c>
      <c r="D136" s="63" t="s">
        <v>864</v>
      </c>
      <c r="E136" s="74" t="s">
        <v>679</v>
      </c>
      <c r="F136" s="117" t="s">
        <v>621</v>
      </c>
      <c r="G136" s="63" t="s">
        <v>715</v>
      </c>
      <c r="H136" s="67">
        <v>5088000</v>
      </c>
      <c r="I136" s="67">
        <f t="shared" si="4"/>
        <v>5088000</v>
      </c>
      <c r="J136" s="25" t="s">
        <v>445</v>
      </c>
      <c r="K136" s="25">
        <v>2863</v>
      </c>
      <c r="L136" s="68">
        <v>3814</v>
      </c>
      <c r="M136" s="69" t="s">
        <v>55</v>
      </c>
      <c r="N136" s="69" t="s">
        <v>74</v>
      </c>
      <c r="O136" s="121">
        <v>43995</v>
      </c>
      <c r="P136" s="64" t="s">
        <v>1378</v>
      </c>
    </row>
    <row r="137" spans="1:234" s="25" customFormat="1" ht="28.5" customHeight="1" x14ac:dyDescent="0.25">
      <c r="A137" s="25">
        <f t="shared" si="5"/>
        <v>136</v>
      </c>
      <c r="B137" s="66">
        <v>8501206</v>
      </c>
      <c r="C137" s="27" t="s">
        <v>139</v>
      </c>
      <c r="D137" s="63" t="s">
        <v>865</v>
      </c>
      <c r="E137" s="27" t="s">
        <v>425</v>
      </c>
      <c r="F137" s="117" t="s">
        <v>621</v>
      </c>
      <c r="G137" s="63" t="s">
        <v>715</v>
      </c>
      <c r="H137" s="67">
        <v>1680000</v>
      </c>
      <c r="I137" s="67">
        <f t="shared" si="4"/>
        <v>1680000</v>
      </c>
      <c r="J137" s="25" t="s">
        <v>444</v>
      </c>
      <c r="K137" s="25">
        <v>2864</v>
      </c>
      <c r="L137" s="68">
        <v>3815</v>
      </c>
      <c r="M137" s="69" t="s">
        <v>118</v>
      </c>
      <c r="N137" s="27" t="s">
        <v>112</v>
      </c>
      <c r="O137" s="121">
        <v>43995</v>
      </c>
      <c r="P137" s="64" t="s">
        <v>1379</v>
      </c>
    </row>
    <row r="138" spans="1:234" s="25" customFormat="1" ht="28.5" customHeight="1" x14ac:dyDescent="0.25">
      <c r="A138" s="25">
        <f t="shared" si="5"/>
        <v>137</v>
      </c>
      <c r="B138" s="66">
        <v>1140872217</v>
      </c>
      <c r="C138" s="27" t="s">
        <v>412</v>
      </c>
      <c r="D138" s="63" t="s">
        <v>866</v>
      </c>
      <c r="E138" s="77" t="s">
        <v>30</v>
      </c>
      <c r="F138" s="117" t="s">
        <v>621</v>
      </c>
      <c r="G138" s="63" t="s">
        <v>715</v>
      </c>
      <c r="H138" s="67">
        <v>3072000</v>
      </c>
      <c r="I138" s="67">
        <f t="shared" si="4"/>
        <v>3072000</v>
      </c>
      <c r="J138" s="25" t="s">
        <v>445</v>
      </c>
      <c r="K138" s="25">
        <v>2865</v>
      </c>
      <c r="L138" s="68">
        <v>3816</v>
      </c>
      <c r="M138" s="69" t="s">
        <v>118</v>
      </c>
      <c r="N138" s="69" t="s">
        <v>112</v>
      </c>
      <c r="O138" s="121">
        <v>43995</v>
      </c>
      <c r="P138" s="64" t="s">
        <v>1380</v>
      </c>
    </row>
    <row r="139" spans="1:234" s="25" customFormat="1" ht="28.5" customHeight="1" x14ac:dyDescent="0.25">
      <c r="A139" s="25">
        <f t="shared" si="5"/>
        <v>138</v>
      </c>
      <c r="B139" s="66">
        <v>44158949</v>
      </c>
      <c r="C139" s="27" t="s">
        <v>181</v>
      </c>
      <c r="D139" s="63" t="s">
        <v>867</v>
      </c>
      <c r="E139" s="27" t="s">
        <v>675</v>
      </c>
      <c r="F139" s="117" t="s">
        <v>621</v>
      </c>
      <c r="G139" s="63" t="s">
        <v>715</v>
      </c>
      <c r="H139" s="67">
        <v>1653600</v>
      </c>
      <c r="I139" s="67">
        <f t="shared" si="4"/>
        <v>1653600</v>
      </c>
      <c r="J139" s="25" t="s">
        <v>444</v>
      </c>
      <c r="K139" s="25">
        <v>2866</v>
      </c>
      <c r="L139" s="68">
        <v>3817</v>
      </c>
      <c r="M139" s="69" t="s">
        <v>1227</v>
      </c>
      <c r="N139" s="69" t="s">
        <v>1229</v>
      </c>
      <c r="O139" s="121">
        <v>43995</v>
      </c>
      <c r="P139" s="64" t="s">
        <v>1381</v>
      </c>
    </row>
    <row r="140" spans="1:234" s="25" customFormat="1" ht="28.5" customHeight="1" x14ac:dyDescent="0.25">
      <c r="A140" s="25">
        <f t="shared" si="5"/>
        <v>139</v>
      </c>
      <c r="B140" s="66">
        <v>32712485</v>
      </c>
      <c r="C140" s="27" t="s">
        <v>183</v>
      </c>
      <c r="D140" s="63" t="s">
        <v>868</v>
      </c>
      <c r="E140" s="74" t="s">
        <v>679</v>
      </c>
      <c r="F140" s="117" t="s">
        <v>621</v>
      </c>
      <c r="G140" s="63" t="s">
        <v>715</v>
      </c>
      <c r="H140" s="67">
        <v>2120000</v>
      </c>
      <c r="I140" s="67">
        <f t="shared" si="4"/>
        <v>2120000</v>
      </c>
      <c r="J140" s="25" t="s">
        <v>445</v>
      </c>
      <c r="K140" s="25">
        <v>2867</v>
      </c>
      <c r="L140" s="68">
        <v>3818</v>
      </c>
      <c r="M140" s="69" t="s">
        <v>55</v>
      </c>
      <c r="N140" s="69" t="s">
        <v>74</v>
      </c>
      <c r="O140" s="121">
        <v>43995</v>
      </c>
      <c r="P140" s="64" t="s">
        <v>1382</v>
      </c>
    </row>
    <row r="141" spans="1:234" s="71" customFormat="1" ht="28.5" customHeight="1" x14ac:dyDescent="0.25">
      <c r="A141" s="25">
        <f t="shared" si="5"/>
        <v>140</v>
      </c>
      <c r="B141" s="66">
        <v>1042442558</v>
      </c>
      <c r="C141" s="27" t="s">
        <v>194</v>
      </c>
      <c r="D141" s="63" t="s">
        <v>869</v>
      </c>
      <c r="E141" s="27" t="s">
        <v>195</v>
      </c>
      <c r="F141" s="117" t="s">
        <v>621</v>
      </c>
      <c r="G141" s="63" t="s">
        <v>715</v>
      </c>
      <c r="H141" s="67">
        <v>2760000</v>
      </c>
      <c r="I141" s="67">
        <f t="shared" si="4"/>
        <v>2760000</v>
      </c>
      <c r="J141" s="25" t="s">
        <v>445</v>
      </c>
      <c r="K141" s="25">
        <v>2868</v>
      </c>
      <c r="L141" s="68">
        <v>3819</v>
      </c>
      <c r="M141" s="69" t="s">
        <v>118</v>
      </c>
      <c r="N141" s="69" t="s">
        <v>112</v>
      </c>
      <c r="O141" s="121">
        <v>43995</v>
      </c>
      <c r="P141" s="64" t="s">
        <v>1383</v>
      </c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</row>
    <row r="142" spans="1:234" s="25" customFormat="1" ht="28.5" customHeight="1" x14ac:dyDescent="0.25">
      <c r="A142" s="25">
        <f t="shared" si="5"/>
        <v>141</v>
      </c>
      <c r="B142" s="66">
        <v>1082405551</v>
      </c>
      <c r="C142" s="27" t="s">
        <v>199</v>
      </c>
      <c r="D142" s="63" t="s">
        <v>870</v>
      </c>
      <c r="E142" s="74" t="s">
        <v>682</v>
      </c>
      <c r="F142" s="117" t="s">
        <v>621</v>
      </c>
      <c r="G142" s="63" t="s">
        <v>715</v>
      </c>
      <c r="H142" s="67">
        <f>2300000</f>
        <v>2300000</v>
      </c>
      <c r="I142" s="67">
        <f t="shared" si="4"/>
        <v>2300000</v>
      </c>
      <c r="J142" s="25" t="s">
        <v>445</v>
      </c>
      <c r="K142" s="25">
        <v>2869</v>
      </c>
      <c r="L142" s="68">
        <v>3820</v>
      </c>
      <c r="M142" s="69" t="s">
        <v>55</v>
      </c>
      <c r="N142" s="69" t="s">
        <v>74</v>
      </c>
      <c r="O142" s="121">
        <v>43995</v>
      </c>
      <c r="P142" s="64" t="s">
        <v>1384</v>
      </c>
    </row>
    <row r="143" spans="1:234" s="25" customFormat="1" ht="28.5" customHeight="1" x14ac:dyDescent="0.25">
      <c r="A143" s="25">
        <f t="shared" si="5"/>
        <v>142</v>
      </c>
      <c r="B143" s="76">
        <v>32818082</v>
      </c>
      <c r="C143" s="27" t="s">
        <v>204</v>
      </c>
      <c r="D143" s="63" t="s">
        <v>871</v>
      </c>
      <c r="E143" s="27" t="s">
        <v>675</v>
      </c>
      <c r="F143" s="117" t="s">
        <v>621</v>
      </c>
      <c r="G143" s="63" t="s">
        <v>715</v>
      </c>
      <c r="H143" s="67">
        <v>1653600</v>
      </c>
      <c r="I143" s="67">
        <f t="shared" si="4"/>
        <v>1653600</v>
      </c>
      <c r="J143" s="25" t="s">
        <v>444</v>
      </c>
      <c r="K143" s="25">
        <v>2870</v>
      </c>
      <c r="L143" s="68">
        <v>3821</v>
      </c>
      <c r="M143" s="69" t="s">
        <v>1227</v>
      </c>
      <c r="N143" s="69" t="s">
        <v>1229</v>
      </c>
      <c r="O143" s="121">
        <v>43995</v>
      </c>
      <c r="P143" s="64" t="s">
        <v>1385</v>
      </c>
    </row>
    <row r="144" spans="1:234" s="25" customFormat="1" ht="28.5" customHeight="1" x14ac:dyDescent="0.25">
      <c r="A144" s="25">
        <f t="shared" si="5"/>
        <v>143</v>
      </c>
      <c r="B144" s="66">
        <v>32741368</v>
      </c>
      <c r="C144" s="27" t="s">
        <v>49</v>
      </c>
      <c r="D144" s="63" t="s">
        <v>872</v>
      </c>
      <c r="E144" s="27" t="s">
        <v>501</v>
      </c>
      <c r="F144" s="117" t="s">
        <v>621</v>
      </c>
      <c r="G144" s="63" t="s">
        <v>715</v>
      </c>
      <c r="H144" s="67">
        <v>1900000</v>
      </c>
      <c r="I144" s="67">
        <f t="shared" si="4"/>
        <v>1900000</v>
      </c>
      <c r="J144" s="25" t="s">
        <v>444</v>
      </c>
      <c r="K144" s="25">
        <v>2871</v>
      </c>
      <c r="L144" s="68">
        <v>3822</v>
      </c>
      <c r="M144" s="69" t="s">
        <v>118</v>
      </c>
      <c r="N144" s="69" t="s">
        <v>112</v>
      </c>
      <c r="O144" s="121">
        <v>43995</v>
      </c>
      <c r="P144" s="64" t="s">
        <v>1386</v>
      </c>
    </row>
    <row r="145" spans="1:234" s="25" customFormat="1" ht="28.5" customHeight="1" x14ac:dyDescent="0.25">
      <c r="A145" s="25">
        <f t="shared" si="5"/>
        <v>144</v>
      </c>
      <c r="B145" s="66">
        <v>8734956</v>
      </c>
      <c r="C145" s="27" t="s">
        <v>210</v>
      </c>
      <c r="D145" s="63" t="s">
        <v>873</v>
      </c>
      <c r="E145" s="27" t="s">
        <v>192</v>
      </c>
      <c r="F145" s="117" t="s">
        <v>621</v>
      </c>
      <c r="G145" s="63" t="s">
        <v>715</v>
      </c>
      <c r="H145" s="67">
        <v>2160000</v>
      </c>
      <c r="I145" s="67">
        <f t="shared" si="4"/>
        <v>2160000</v>
      </c>
      <c r="J145" s="25" t="s">
        <v>444</v>
      </c>
      <c r="K145" s="25">
        <v>2872</v>
      </c>
      <c r="L145" s="68">
        <v>3823</v>
      </c>
      <c r="M145" s="69" t="s">
        <v>113</v>
      </c>
      <c r="N145" s="27" t="s">
        <v>54</v>
      </c>
      <c r="O145" s="121">
        <v>43995</v>
      </c>
      <c r="P145" s="64" t="s">
        <v>1387</v>
      </c>
    </row>
    <row r="146" spans="1:234" s="25" customFormat="1" ht="28.5" customHeight="1" x14ac:dyDescent="0.25">
      <c r="A146" s="25">
        <f t="shared" si="5"/>
        <v>145</v>
      </c>
      <c r="B146" s="66">
        <v>8750161</v>
      </c>
      <c r="C146" s="27" t="s">
        <v>211</v>
      </c>
      <c r="D146" s="63" t="s">
        <v>874</v>
      </c>
      <c r="E146" s="27" t="s">
        <v>30</v>
      </c>
      <c r="F146" s="117" t="s">
        <v>621</v>
      </c>
      <c r="G146" s="63" t="s">
        <v>715</v>
      </c>
      <c r="H146" s="67">
        <v>3072000</v>
      </c>
      <c r="I146" s="67">
        <f t="shared" si="4"/>
        <v>3072000</v>
      </c>
      <c r="J146" s="25" t="s">
        <v>445</v>
      </c>
      <c r="K146" s="25">
        <v>2873</v>
      </c>
      <c r="L146" s="68">
        <v>3824</v>
      </c>
      <c r="M146" s="69" t="s">
        <v>118</v>
      </c>
      <c r="N146" s="69" t="s">
        <v>112</v>
      </c>
      <c r="O146" s="121">
        <v>43995</v>
      </c>
      <c r="P146" s="64" t="s">
        <v>1388</v>
      </c>
    </row>
    <row r="147" spans="1:234" s="25" customFormat="1" ht="28.5" customHeight="1" x14ac:dyDescent="0.25">
      <c r="A147" s="25">
        <f t="shared" si="5"/>
        <v>146</v>
      </c>
      <c r="B147" s="66">
        <v>1042436156</v>
      </c>
      <c r="C147" s="27" t="s">
        <v>215</v>
      </c>
      <c r="D147" s="63" t="s">
        <v>875</v>
      </c>
      <c r="E147" s="27" t="s">
        <v>11</v>
      </c>
      <c r="F147" s="117" t="s">
        <v>621</v>
      </c>
      <c r="G147" s="63" t="s">
        <v>715</v>
      </c>
      <c r="H147" s="67">
        <v>2280000</v>
      </c>
      <c r="I147" s="67">
        <f t="shared" si="4"/>
        <v>2280000</v>
      </c>
      <c r="J147" s="25" t="s">
        <v>445</v>
      </c>
      <c r="K147" s="25">
        <v>2874</v>
      </c>
      <c r="L147" s="68">
        <v>3825</v>
      </c>
      <c r="M147" s="69" t="s">
        <v>118</v>
      </c>
      <c r="N147" s="69" t="s">
        <v>112</v>
      </c>
      <c r="O147" s="121">
        <v>43995</v>
      </c>
      <c r="P147" s="64" t="s">
        <v>1389</v>
      </c>
    </row>
    <row r="148" spans="1:234" s="25" customFormat="1" ht="28.5" customHeight="1" x14ac:dyDescent="0.25">
      <c r="A148" s="25">
        <f t="shared" si="5"/>
        <v>147</v>
      </c>
      <c r="B148" s="66">
        <v>22693401</v>
      </c>
      <c r="C148" s="27" t="s">
        <v>216</v>
      </c>
      <c r="D148" s="63" t="s">
        <v>876</v>
      </c>
      <c r="E148" s="27" t="s">
        <v>675</v>
      </c>
      <c r="F148" s="117" t="s">
        <v>621</v>
      </c>
      <c r="G148" s="63" t="s">
        <v>715</v>
      </c>
      <c r="H148" s="67">
        <v>1653600</v>
      </c>
      <c r="I148" s="67">
        <f t="shared" si="4"/>
        <v>1653600</v>
      </c>
      <c r="J148" s="25" t="s">
        <v>444</v>
      </c>
      <c r="K148" s="25">
        <v>2875</v>
      </c>
      <c r="L148" s="68">
        <v>3826</v>
      </c>
      <c r="M148" s="69" t="s">
        <v>1227</v>
      </c>
      <c r="N148" s="69" t="s">
        <v>1229</v>
      </c>
      <c r="O148" s="121">
        <v>43995</v>
      </c>
      <c r="P148" s="64" t="s">
        <v>1390</v>
      </c>
    </row>
    <row r="149" spans="1:234" s="25" customFormat="1" ht="28.5" customHeight="1" x14ac:dyDescent="0.25">
      <c r="A149" s="25">
        <f t="shared" si="5"/>
        <v>148</v>
      </c>
      <c r="B149" s="66">
        <v>8718276</v>
      </c>
      <c r="C149" s="27" t="s">
        <v>217</v>
      </c>
      <c r="D149" s="63" t="s">
        <v>877</v>
      </c>
      <c r="E149" s="27" t="s">
        <v>30</v>
      </c>
      <c r="F149" s="117" t="s">
        <v>621</v>
      </c>
      <c r="G149" s="63" t="s">
        <v>715</v>
      </c>
      <c r="H149" s="67">
        <v>3072000</v>
      </c>
      <c r="I149" s="67">
        <f t="shared" si="4"/>
        <v>3072000</v>
      </c>
      <c r="J149" s="25" t="s">
        <v>445</v>
      </c>
      <c r="K149" s="25">
        <v>2876</v>
      </c>
      <c r="L149" s="68">
        <v>3827</v>
      </c>
      <c r="M149" s="69" t="s">
        <v>118</v>
      </c>
      <c r="N149" s="69" t="s">
        <v>112</v>
      </c>
      <c r="O149" s="121">
        <v>43995</v>
      </c>
      <c r="P149" s="64" t="s">
        <v>1391</v>
      </c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  <c r="DZ149" s="71"/>
      <c r="EA149" s="71"/>
      <c r="EB149" s="71"/>
      <c r="EC149" s="71"/>
      <c r="ED149" s="71"/>
      <c r="EE149" s="71"/>
      <c r="EF149" s="71"/>
      <c r="EG149" s="71"/>
      <c r="EH149" s="71"/>
      <c r="EI149" s="71"/>
      <c r="EJ149" s="71"/>
      <c r="EK149" s="71"/>
      <c r="EL149" s="71"/>
      <c r="EM149" s="71"/>
      <c r="EN149" s="71"/>
      <c r="EO149" s="71"/>
      <c r="EP149" s="71"/>
      <c r="EQ149" s="71"/>
      <c r="ER149" s="71"/>
      <c r="ES149" s="71"/>
      <c r="ET149" s="71"/>
      <c r="EU149" s="71"/>
      <c r="EV149" s="71"/>
      <c r="EW149" s="71"/>
      <c r="EX149" s="71"/>
      <c r="EY149" s="71"/>
      <c r="EZ149" s="71"/>
      <c r="FA149" s="71"/>
      <c r="FB149" s="71"/>
      <c r="FC149" s="71"/>
      <c r="FD149" s="71"/>
      <c r="FE149" s="71"/>
      <c r="FF149" s="71"/>
      <c r="FG149" s="71"/>
      <c r="FH149" s="71"/>
      <c r="FI149" s="71"/>
      <c r="FJ149" s="71"/>
      <c r="FK149" s="71"/>
      <c r="FL149" s="71"/>
      <c r="FM149" s="71"/>
      <c r="FN149" s="71"/>
      <c r="FO149" s="71"/>
      <c r="FP149" s="71"/>
      <c r="FQ149" s="71"/>
      <c r="FR149" s="71"/>
      <c r="FS149" s="71"/>
      <c r="FT149" s="71"/>
      <c r="FU149" s="71"/>
      <c r="FV149" s="71"/>
      <c r="FW149" s="71"/>
      <c r="FX149" s="71"/>
      <c r="FY149" s="71"/>
      <c r="FZ149" s="71"/>
      <c r="GA149" s="71"/>
      <c r="GB149" s="71"/>
      <c r="GC149" s="71"/>
      <c r="GD149" s="71"/>
      <c r="GE149" s="71"/>
      <c r="GF149" s="71"/>
      <c r="GG149" s="71"/>
      <c r="GH149" s="71"/>
      <c r="GI149" s="71"/>
      <c r="GJ149" s="71"/>
      <c r="GK149" s="71"/>
      <c r="GL149" s="71"/>
      <c r="GM149" s="71"/>
      <c r="GN149" s="71"/>
      <c r="GO149" s="71"/>
      <c r="GP149" s="71"/>
      <c r="GQ149" s="71"/>
      <c r="GR149" s="71"/>
      <c r="GS149" s="71"/>
      <c r="GT149" s="71"/>
      <c r="GU149" s="71"/>
      <c r="GV149" s="71"/>
      <c r="GW149" s="71"/>
      <c r="GX149" s="71"/>
      <c r="GY149" s="71"/>
      <c r="GZ149" s="71"/>
      <c r="HA149" s="71"/>
      <c r="HB149" s="71"/>
      <c r="HC149" s="71"/>
      <c r="HD149" s="71"/>
      <c r="HE149" s="71"/>
      <c r="HF149" s="71"/>
      <c r="HG149" s="71"/>
      <c r="HH149" s="71"/>
      <c r="HI149" s="71"/>
      <c r="HJ149" s="71"/>
      <c r="HK149" s="71"/>
      <c r="HL149" s="71"/>
      <c r="HM149" s="71"/>
      <c r="HN149" s="71"/>
      <c r="HO149" s="71"/>
      <c r="HP149" s="71"/>
      <c r="HQ149" s="71"/>
      <c r="HR149" s="71"/>
      <c r="HS149" s="71"/>
      <c r="HT149" s="71"/>
      <c r="HU149" s="71"/>
      <c r="HV149" s="71"/>
      <c r="HW149" s="71"/>
      <c r="HX149" s="71"/>
      <c r="HY149" s="71"/>
      <c r="HZ149" s="71"/>
    </row>
    <row r="150" spans="1:234" s="25" customFormat="1" ht="28.5" customHeight="1" x14ac:dyDescent="0.25">
      <c r="A150" s="25">
        <f t="shared" si="5"/>
        <v>149</v>
      </c>
      <c r="B150" s="66">
        <v>32821813</v>
      </c>
      <c r="C150" s="27" t="s">
        <v>220</v>
      </c>
      <c r="D150" s="63" t="s">
        <v>878</v>
      </c>
      <c r="E150" s="27" t="s">
        <v>7</v>
      </c>
      <c r="F150" s="117" t="s">
        <v>621</v>
      </c>
      <c r="G150" s="63" t="s">
        <v>715</v>
      </c>
      <c r="H150" s="67">
        <v>1653600</v>
      </c>
      <c r="I150" s="67">
        <f t="shared" si="4"/>
        <v>1653600</v>
      </c>
      <c r="J150" s="25" t="s">
        <v>444</v>
      </c>
      <c r="K150" s="25">
        <v>2877</v>
      </c>
      <c r="L150" s="68">
        <v>3828</v>
      </c>
      <c r="M150" s="69" t="s">
        <v>118</v>
      </c>
      <c r="N150" s="69" t="s">
        <v>112</v>
      </c>
      <c r="O150" s="121">
        <v>43995</v>
      </c>
      <c r="P150" s="64" t="s">
        <v>1392</v>
      </c>
    </row>
    <row r="151" spans="1:234" s="25" customFormat="1" ht="28.5" customHeight="1" x14ac:dyDescent="0.25">
      <c r="A151" s="25">
        <f t="shared" si="5"/>
        <v>150</v>
      </c>
      <c r="B151" s="76">
        <v>1042448518</v>
      </c>
      <c r="C151" s="27" t="s">
        <v>230</v>
      </c>
      <c r="D151" s="63" t="s">
        <v>879</v>
      </c>
      <c r="E151" s="27" t="s">
        <v>30</v>
      </c>
      <c r="F151" s="117" t="s">
        <v>621</v>
      </c>
      <c r="G151" s="63" t="s">
        <v>715</v>
      </c>
      <c r="H151" s="67">
        <v>3072000</v>
      </c>
      <c r="I151" s="67">
        <f t="shared" si="4"/>
        <v>3072000</v>
      </c>
      <c r="J151" s="25" t="s">
        <v>445</v>
      </c>
      <c r="K151" s="25">
        <v>2878</v>
      </c>
      <c r="L151" s="68">
        <v>3829</v>
      </c>
      <c r="M151" s="69" t="s">
        <v>118</v>
      </c>
      <c r="N151" s="69" t="s">
        <v>112</v>
      </c>
      <c r="O151" s="121">
        <v>43995</v>
      </c>
      <c r="P151" s="64" t="s">
        <v>1393</v>
      </c>
    </row>
    <row r="152" spans="1:234" s="25" customFormat="1" ht="28.5" customHeight="1" x14ac:dyDescent="0.25">
      <c r="A152" s="25">
        <f t="shared" si="5"/>
        <v>151</v>
      </c>
      <c r="B152" s="76">
        <v>49555306</v>
      </c>
      <c r="C152" s="27" t="s">
        <v>234</v>
      </c>
      <c r="D152" s="63" t="s">
        <v>880</v>
      </c>
      <c r="E152" s="27" t="s">
        <v>8</v>
      </c>
      <c r="F152" s="117" t="s">
        <v>621</v>
      </c>
      <c r="G152" s="63" t="s">
        <v>715</v>
      </c>
      <c r="H152" s="67">
        <v>1680000</v>
      </c>
      <c r="I152" s="67">
        <f t="shared" si="4"/>
        <v>1680000</v>
      </c>
      <c r="J152" s="25" t="s">
        <v>444</v>
      </c>
      <c r="K152" s="25">
        <v>2879</v>
      </c>
      <c r="L152" s="68">
        <v>3830</v>
      </c>
      <c r="M152" s="69" t="s">
        <v>117</v>
      </c>
      <c r="N152" s="69" t="s">
        <v>432</v>
      </c>
      <c r="O152" s="121">
        <v>43995</v>
      </c>
      <c r="P152" s="64" t="s">
        <v>1394</v>
      </c>
    </row>
    <row r="153" spans="1:234" s="25" customFormat="1" ht="28.5" customHeight="1" x14ac:dyDescent="0.25">
      <c r="A153" s="25">
        <f t="shared" si="5"/>
        <v>152</v>
      </c>
      <c r="B153" s="66">
        <v>1042440903</v>
      </c>
      <c r="C153" s="27" t="s">
        <v>239</v>
      </c>
      <c r="D153" s="63" t="s">
        <v>881</v>
      </c>
      <c r="E153" s="27" t="s">
        <v>8</v>
      </c>
      <c r="F153" s="117" t="s">
        <v>621</v>
      </c>
      <c r="G153" s="63" t="s">
        <v>715</v>
      </c>
      <c r="H153" s="67">
        <v>1680000</v>
      </c>
      <c r="I153" s="67">
        <f t="shared" si="4"/>
        <v>1680000</v>
      </c>
      <c r="J153" s="25" t="s">
        <v>444</v>
      </c>
      <c r="K153" s="25">
        <v>2880</v>
      </c>
      <c r="L153" s="68">
        <v>3831</v>
      </c>
      <c r="M153" s="69" t="s">
        <v>117</v>
      </c>
      <c r="N153" s="69" t="s">
        <v>432</v>
      </c>
      <c r="O153" s="121">
        <v>43995</v>
      </c>
      <c r="P153" s="64" t="s">
        <v>1395</v>
      </c>
    </row>
    <row r="154" spans="1:234" s="25" customFormat="1" ht="28.5" customHeight="1" x14ac:dyDescent="0.25">
      <c r="A154" s="25">
        <f t="shared" si="5"/>
        <v>153</v>
      </c>
      <c r="B154" s="66">
        <v>32861543</v>
      </c>
      <c r="C154" s="27" t="s">
        <v>241</v>
      </c>
      <c r="D154" s="63" t="s">
        <v>882</v>
      </c>
      <c r="E154" s="27" t="s">
        <v>12</v>
      </c>
      <c r="F154" s="117" t="s">
        <v>621</v>
      </c>
      <c r="G154" s="63" t="s">
        <v>715</v>
      </c>
      <c r="H154" s="67">
        <v>5800000</v>
      </c>
      <c r="I154" s="67">
        <f t="shared" si="4"/>
        <v>5800000</v>
      </c>
      <c r="J154" s="25" t="s">
        <v>445</v>
      </c>
      <c r="K154" s="25">
        <v>2881</v>
      </c>
      <c r="L154" s="68">
        <v>3832</v>
      </c>
      <c r="M154" s="69" t="s">
        <v>118</v>
      </c>
      <c r="N154" s="69" t="s">
        <v>112</v>
      </c>
      <c r="O154" s="121">
        <v>43995</v>
      </c>
      <c r="P154" s="64" t="s">
        <v>1396</v>
      </c>
    </row>
    <row r="155" spans="1:234" s="25" customFormat="1" ht="28.5" customHeight="1" x14ac:dyDescent="0.25">
      <c r="A155" s="25">
        <f t="shared" si="5"/>
        <v>154</v>
      </c>
      <c r="B155" s="66">
        <v>32822389</v>
      </c>
      <c r="C155" s="27" t="s">
        <v>150</v>
      </c>
      <c r="D155" s="63" t="s">
        <v>883</v>
      </c>
      <c r="E155" s="27" t="s">
        <v>36</v>
      </c>
      <c r="F155" s="117" t="s">
        <v>621</v>
      </c>
      <c r="G155" s="63" t="s">
        <v>715</v>
      </c>
      <c r="H155" s="67">
        <v>1400000</v>
      </c>
      <c r="I155" s="67">
        <f t="shared" si="4"/>
        <v>1400000</v>
      </c>
      <c r="J155" s="25" t="s">
        <v>444</v>
      </c>
      <c r="K155" s="25">
        <v>2882</v>
      </c>
      <c r="L155" s="68">
        <v>3833</v>
      </c>
      <c r="M155" s="69" t="s">
        <v>117</v>
      </c>
      <c r="N155" s="69" t="s">
        <v>432</v>
      </c>
      <c r="O155" s="121">
        <v>43995</v>
      </c>
      <c r="P155" s="64" t="s">
        <v>1397</v>
      </c>
    </row>
    <row r="156" spans="1:234" s="25" customFormat="1" ht="28.5" customHeight="1" x14ac:dyDescent="0.25">
      <c r="A156" s="25">
        <f t="shared" si="5"/>
        <v>155</v>
      </c>
      <c r="B156" s="66">
        <v>72429926</v>
      </c>
      <c r="C156" s="27" t="s">
        <v>243</v>
      </c>
      <c r="D156" s="63" t="s">
        <v>884</v>
      </c>
      <c r="E156" s="27" t="s">
        <v>30</v>
      </c>
      <c r="F156" s="117" t="s">
        <v>621</v>
      </c>
      <c r="G156" s="63" t="s">
        <v>715</v>
      </c>
      <c r="H156" s="67">
        <v>3072000</v>
      </c>
      <c r="I156" s="67">
        <f t="shared" si="4"/>
        <v>3072000</v>
      </c>
      <c r="J156" s="25" t="s">
        <v>445</v>
      </c>
      <c r="K156" s="25">
        <v>2883</v>
      </c>
      <c r="L156" s="68">
        <v>3834</v>
      </c>
      <c r="M156" s="69" t="s">
        <v>118</v>
      </c>
      <c r="N156" s="69" t="s">
        <v>112</v>
      </c>
      <c r="O156" s="121">
        <v>43995</v>
      </c>
      <c r="P156" s="64" t="s">
        <v>1398</v>
      </c>
    </row>
    <row r="157" spans="1:234" s="25" customFormat="1" ht="28.5" customHeight="1" x14ac:dyDescent="0.25">
      <c r="A157" s="25">
        <f t="shared" si="5"/>
        <v>156</v>
      </c>
      <c r="B157" s="66">
        <v>32869709</v>
      </c>
      <c r="C157" s="27" t="s">
        <v>248</v>
      </c>
      <c r="D157" s="63" t="s">
        <v>885</v>
      </c>
      <c r="E157" s="74" t="s">
        <v>684</v>
      </c>
      <c r="F157" s="117" t="s">
        <v>621</v>
      </c>
      <c r="G157" s="63" t="s">
        <v>715</v>
      </c>
      <c r="H157" s="67">
        <v>2760000</v>
      </c>
      <c r="I157" s="67">
        <f t="shared" si="4"/>
        <v>2760000</v>
      </c>
      <c r="J157" s="25" t="s">
        <v>445</v>
      </c>
      <c r="K157" s="25">
        <v>2884</v>
      </c>
      <c r="L157" s="68">
        <v>3835</v>
      </c>
      <c r="M157" s="69" t="s">
        <v>55</v>
      </c>
      <c r="N157" s="69" t="s">
        <v>74</v>
      </c>
      <c r="O157" s="121">
        <v>43995</v>
      </c>
      <c r="P157" s="64" t="s">
        <v>1399</v>
      </c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</row>
    <row r="158" spans="1:234" s="25" customFormat="1" ht="28.5" customHeight="1" x14ac:dyDescent="0.25">
      <c r="A158" s="25">
        <f t="shared" si="5"/>
        <v>157</v>
      </c>
      <c r="B158" s="66">
        <v>1042444925</v>
      </c>
      <c r="C158" s="27" t="s">
        <v>19</v>
      </c>
      <c r="D158" s="63" t="s">
        <v>886</v>
      </c>
      <c r="E158" s="27" t="s">
        <v>8</v>
      </c>
      <c r="F158" s="117" t="s">
        <v>621</v>
      </c>
      <c r="G158" s="63" t="s">
        <v>715</v>
      </c>
      <c r="H158" s="67">
        <v>1680000</v>
      </c>
      <c r="I158" s="67">
        <f t="shared" si="4"/>
        <v>1680000</v>
      </c>
      <c r="J158" s="25" t="s">
        <v>444</v>
      </c>
      <c r="K158" s="25">
        <v>2885</v>
      </c>
      <c r="L158" s="68">
        <v>3836</v>
      </c>
      <c r="M158" s="69" t="s">
        <v>117</v>
      </c>
      <c r="N158" s="69" t="s">
        <v>432</v>
      </c>
      <c r="O158" s="121">
        <v>43995</v>
      </c>
      <c r="P158" s="64" t="s">
        <v>1400</v>
      </c>
    </row>
    <row r="159" spans="1:234" s="25" customFormat="1" ht="28.5" customHeight="1" x14ac:dyDescent="0.25">
      <c r="A159" s="25">
        <f t="shared" si="5"/>
        <v>158</v>
      </c>
      <c r="B159" s="66">
        <v>44161544</v>
      </c>
      <c r="C159" s="27" t="s">
        <v>250</v>
      </c>
      <c r="D159" s="63" t="s">
        <v>887</v>
      </c>
      <c r="E159" s="27" t="s">
        <v>11</v>
      </c>
      <c r="F159" s="117" t="s">
        <v>621</v>
      </c>
      <c r="G159" s="63" t="s">
        <v>715</v>
      </c>
      <c r="H159" s="67">
        <v>2280000</v>
      </c>
      <c r="I159" s="67">
        <f t="shared" si="4"/>
        <v>2280000</v>
      </c>
      <c r="J159" s="25" t="s">
        <v>445</v>
      </c>
      <c r="K159" s="25">
        <v>2886</v>
      </c>
      <c r="L159" s="68">
        <v>3837</v>
      </c>
      <c r="M159" s="69" t="s">
        <v>118</v>
      </c>
      <c r="N159" s="69" t="s">
        <v>112</v>
      </c>
      <c r="O159" s="121">
        <v>43995</v>
      </c>
      <c r="P159" s="64" t="s">
        <v>1401</v>
      </c>
    </row>
    <row r="160" spans="1:234" s="25" customFormat="1" ht="28.5" customHeight="1" x14ac:dyDescent="0.25">
      <c r="A160" s="25">
        <f t="shared" si="5"/>
        <v>159</v>
      </c>
      <c r="B160" s="66">
        <v>32810582</v>
      </c>
      <c r="C160" s="27" t="s">
        <v>256</v>
      </c>
      <c r="D160" s="63" t="s">
        <v>888</v>
      </c>
      <c r="E160" s="27" t="s">
        <v>7</v>
      </c>
      <c r="F160" s="117" t="s">
        <v>621</v>
      </c>
      <c r="G160" s="63" t="s">
        <v>715</v>
      </c>
      <c r="H160" s="67">
        <v>1653600</v>
      </c>
      <c r="I160" s="67">
        <f t="shared" si="4"/>
        <v>1653600</v>
      </c>
      <c r="J160" s="25" t="s">
        <v>444</v>
      </c>
      <c r="K160" s="25">
        <v>2887</v>
      </c>
      <c r="L160" s="68">
        <v>3838</v>
      </c>
      <c r="M160" s="69" t="s">
        <v>118</v>
      </c>
      <c r="N160" s="69" t="s">
        <v>112</v>
      </c>
      <c r="O160" s="121">
        <v>43995</v>
      </c>
      <c r="P160" s="64" t="s">
        <v>1402</v>
      </c>
    </row>
    <row r="161" spans="1:234" s="25" customFormat="1" ht="28.5" customHeight="1" x14ac:dyDescent="0.25">
      <c r="A161" s="25">
        <f t="shared" si="5"/>
        <v>160</v>
      </c>
      <c r="B161" s="66">
        <v>32771594</v>
      </c>
      <c r="C161" s="27" t="s">
        <v>258</v>
      </c>
      <c r="D161" s="63" t="s">
        <v>889</v>
      </c>
      <c r="E161" s="27" t="s">
        <v>7</v>
      </c>
      <c r="F161" s="117" t="s">
        <v>621</v>
      </c>
      <c r="G161" s="63" t="s">
        <v>715</v>
      </c>
      <c r="H161" s="67">
        <v>1653600</v>
      </c>
      <c r="I161" s="67">
        <f t="shared" si="4"/>
        <v>1653600</v>
      </c>
      <c r="J161" s="25" t="s">
        <v>444</v>
      </c>
      <c r="K161" s="25">
        <v>2888</v>
      </c>
      <c r="L161" s="68">
        <v>3839</v>
      </c>
      <c r="M161" s="69" t="s">
        <v>118</v>
      </c>
      <c r="N161" s="69" t="s">
        <v>112</v>
      </c>
      <c r="O161" s="121">
        <v>43995</v>
      </c>
      <c r="P161" s="64" t="s">
        <v>1403</v>
      </c>
    </row>
    <row r="162" spans="1:234" s="25" customFormat="1" ht="28.5" customHeight="1" x14ac:dyDescent="0.25">
      <c r="A162" s="25">
        <f t="shared" si="5"/>
        <v>161</v>
      </c>
      <c r="B162" s="66">
        <v>1043841968</v>
      </c>
      <c r="C162" s="27" t="s">
        <v>265</v>
      </c>
      <c r="D162" s="63" t="s">
        <v>890</v>
      </c>
      <c r="E162" s="77" t="s">
        <v>30</v>
      </c>
      <c r="F162" s="117" t="s">
        <v>621</v>
      </c>
      <c r="G162" s="63" t="s">
        <v>715</v>
      </c>
      <c r="H162" s="67">
        <v>3072000</v>
      </c>
      <c r="I162" s="67">
        <f t="shared" si="4"/>
        <v>3072000</v>
      </c>
      <c r="J162" s="25" t="s">
        <v>445</v>
      </c>
      <c r="K162" s="25">
        <v>2889</v>
      </c>
      <c r="L162" s="68">
        <v>3840</v>
      </c>
      <c r="M162" s="69" t="s">
        <v>118</v>
      </c>
      <c r="N162" s="69" t="s">
        <v>112</v>
      </c>
      <c r="O162" s="121">
        <v>43995</v>
      </c>
      <c r="P162" s="64" t="s">
        <v>1404</v>
      </c>
    </row>
    <row r="163" spans="1:234" s="25" customFormat="1" ht="28.5" customHeight="1" x14ac:dyDescent="0.25">
      <c r="A163" s="25">
        <f t="shared" si="5"/>
        <v>162</v>
      </c>
      <c r="B163" s="66">
        <v>55313269</v>
      </c>
      <c r="C163" s="27" t="s">
        <v>266</v>
      </c>
      <c r="D163" s="63" t="s">
        <v>891</v>
      </c>
      <c r="E163" s="27" t="s">
        <v>7</v>
      </c>
      <c r="F163" s="117" t="s">
        <v>621</v>
      </c>
      <c r="G163" s="63" t="s">
        <v>715</v>
      </c>
      <c r="H163" s="67">
        <v>1653600</v>
      </c>
      <c r="I163" s="67">
        <f t="shared" si="4"/>
        <v>1653600</v>
      </c>
      <c r="J163" s="25" t="s">
        <v>444</v>
      </c>
      <c r="K163" s="25">
        <v>2890</v>
      </c>
      <c r="L163" s="68">
        <v>3841</v>
      </c>
      <c r="M163" s="69" t="s">
        <v>118</v>
      </c>
      <c r="N163" s="69" t="s">
        <v>112</v>
      </c>
      <c r="O163" s="121">
        <v>43995</v>
      </c>
      <c r="P163" s="64" t="s">
        <v>1405</v>
      </c>
    </row>
    <row r="164" spans="1:234" s="85" customFormat="1" ht="28.5" customHeight="1" x14ac:dyDescent="0.25">
      <c r="A164" s="25">
        <f t="shared" si="5"/>
        <v>163</v>
      </c>
      <c r="B164" s="76">
        <v>22534402</v>
      </c>
      <c r="C164" s="27" t="s">
        <v>269</v>
      </c>
      <c r="D164" s="63" t="s">
        <v>892</v>
      </c>
      <c r="E164" s="27" t="s">
        <v>8</v>
      </c>
      <c r="F164" s="117" t="s">
        <v>621</v>
      </c>
      <c r="G164" s="63" t="s">
        <v>715</v>
      </c>
      <c r="H164" s="67">
        <v>1680000</v>
      </c>
      <c r="I164" s="67">
        <f t="shared" si="4"/>
        <v>1680000</v>
      </c>
      <c r="J164" s="25" t="s">
        <v>444</v>
      </c>
      <c r="K164" s="25">
        <v>2891</v>
      </c>
      <c r="L164" s="68">
        <v>3842</v>
      </c>
      <c r="M164" s="69" t="s">
        <v>117</v>
      </c>
      <c r="N164" s="69" t="s">
        <v>432</v>
      </c>
      <c r="O164" s="121">
        <v>43995</v>
      </c>
      <c r="P164" s="64" t="s">
        <v>1406</v>
      </c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</row>
    <row r="165" spans="1:234" s="25" customFormat="1" ht="28.5" customHeight="1" x14ac:dyDescent="0.25">
      <c r="A165" s="25">
        <f t="shared" si="5"/>
        <v>164</v>
      </c>
      <c r="B165" s="66">
        <v>55301340</v>
      </c>
      <c r="C165" s="27" t="s">
        <v>271</v>
      </c>
      <c r="D165" s="63" t="s">
        <v>893</v>
      </c>
      <c r="E165" s="27" t="s">
        <v>7</v>
      </c>
      <c r="F165" s="117" t="s">
        <v>621</v>
      </c>
      <c r="G165" s="63" t="s">
        <v>715</v>
      </c>
      <c r="H165" s="67">
        <v>1653600</v>
      </c>
      <c r="I165" s="67">
        <f t="shared" si="4"/>
        <v>1653600</v>
      </c>
      <c r="J165" s="25" t="s">
        <v>444</v>
      </c>
      <c r="K165" s="25">
        <v>2892</v>
      </c>
      <c r="L165" s="68">
        <v>3843</v>
      </c>
      <c r="M165" s="69" t="s">
        <v>118</v>
      </c>
      <c r="N165" s="69" t="s">
        <v>112</v>
      </c>
      <c r="O165" s="121">
        <v>43995</v>
      </c>
      <c r="P165" s="64" t="s">
        <v>1407</v>
      </c>
    </row>
    <row r="166" spans="1:234" s="25" customFormat="1" ht="28.5" customHeight="1" x14ac:dyDescent="0.25">
      <c r="A166" s="25">
        <f t="shared" si="5"/>
        <v>165</v>
      </c>
      <c r="B166" s="66">
        <v>1045697885</v>
      </c>
      <c r="C166" s="27" t="s">
        <v>274</v>
      </c>
      <c r="D166" s="63" t="s">
        <v>894</v>
      </c>
      <c r="E166" s="27" t="s">
        <v>30</v>
      </c>
      <c r="F166" s="117" t="s">
        <v>621</v>
      </c>
      <c r="G166" s="63" t="s">
        <v>715</v>
      </c>
      <c r="H166" s="67">
        <v>3072000</v>
      </c>
      <c r="I166" s="67">
        <f t="shared" si="4"/>
        <v>3072000</v>
      </c>
      <c r="J166" s="25" t="s">
        <v>445</v>
      </c>
      <c r="K166" s="25">
        <v>2893</v>
      </c>
      <c r="L166" s="68">
        <v>3844</v>
      </c>
      <c r="M166" s="69" t="s">
        <v>118</v>
      </c>
      <c r="N166" s="69" t="s">
        <v>112</v>
      </c>
      <c r="O166" s="121">
        <v>43995</v>
      </c>
      <c r="P166" s="64" t="s">
        <v>1408</v>
      </c>
    </row>
    <row r="167" spans="1:234" s="25" customFormat="1" ht="28.5" customHeight="1" x14ac:dyDescent="0.25">
      <c r="A167" s="25">
        <f t="shared" si="5"/>
        <v>166</v>
      </c>
      <c r="B167" s="66">
        <v>1045712889</v>
      </c>
      <c r="C167" s="27" t="s">
        <v>280</v>
      </c>
      <c r="D167" s="63" t="s">
        <v>895</v>
      </c>
      <c r="E167" s="27" t="s">
        <v>11</v>
      </c>
      <c r="F167" s="117" t="s">
        <v>621</v>
      </c>
      <c r="G167" s="63" t="s">
        <v>715</v>
      </c>
      <c r="H167" s="67">
        <v>2280000</v>
      </c>
      <c r="I167" s="67">
        <f t="shared" si="4"/>
        <v>2280000</v>
      </c>
      <c r="J167" s="25" t="s">
        <v>445</v>
      </c>
      <c r="K167" s="25">
        <v>2894</v>
      </c>
      <c r="L167" s="68">
        <v>3845</v>
      </c>
      <c r="M167" s="69" t="s">
        <v>118</v>
      </c>
      <c r="N167" s="69" t="s">
        <v>112</v>
      </c>
      <c r="O167" s="121">
        <v>43995</v>
      </c>
      <c r="P167" s="64" t="s">
        <v>1409</v>
      </c>
    </row>
    <row r="168" spans="1:234" s="25" customFormat="1" ht="28.5" customHeight="1" x14ac:dyDescent="0.25">
      <c r="A168" s="25">
        <f t="shared" si="5"/>
        <v>167</v>
      </c>
      <c r="B168" s="66">
        <v>22533893</v>
      </c>
      <c r="C168" s="27" t="s">
        <v>285</v>
      </c>
      <c r="D168" s="63" t="s">
        <v>896</v>
      </c>
      <c r="E168" s="74" t="s">
        <v>682</v>
      </c>
      <c r="F168" s="117" t="s">
        <v>621</v>
      </c>
      <c r="G168" s="63" t="s">
        <v>715</v>
      </c>
      <c r="H168" s="67">
        <v>2300000</v>
      </c>
      <c r="I168" s="67">
        <f t="shared" si="4"/>
        <v>2300000</v>
      </c>
      <c r="J168" s="25" t="s">
        <v>445</v>
      </c>
      <c r="K168" s="25">
        <v>2895</v>
      </c>
      <c r="L168" s="68">
        <v>3846</v>
      </c>
      <c r="M168" s="69" t="s">
        <v>55</v>
      </c>
      <c r="N168" s="69" t="s">
        <v>74</v>
      </c>
      <c r="O168" s="121">
        <v>43995</v>
      </c>
      <c r="P168" s="64" t="s">
        <v>1410</v>
      </c>
    </row>
    <row r="169" spans="1:234" s="25" customFormat="1" ht="28.5" customHeight="1" x14ac:dyDescent="0.25">
      <c r="A169" s="25">
        <f t="shared" si="5"/>
        <v>168</v>
      </c>
      <c r="B169" s="66">
        <v>1042426533</v>
      </c>
      <c r="C169" s="27" t="s">
        <v>288</v>
      </c>
      <c r="D169" s="63" t="s">
        <v>897</v>
      </c>
      <c r="E169" s="27" t="s">
        <v>23</v>
      </c>
      <c r="F169" s="117" t="s">
        <v>621</v>
      </c>
      <c r="G169" s="63" t="s">
        <v>715</v>
      </c>
      <c r="H169" s="67">
        <v>1524000</v>
      </c>
      <c r="I169" s="67">
        <f t="shared" si="4"/>
        <v>1524000</v>
      </c>
      <c r="J169" s="25" t="s">
        <v>444</v>
      </c>
      <c r="K169" s="25">
        <v>2896</v>
      </c>
      <c r="L169" s="68">
        <v>3847</v>
      </c>
      <c r="M169" s="69" t="s">
        <v>113</v>
      </c>
      <c r="N169" s="27" t="s">
        <v>54</v>
      </c>
      <c r="O169" s="121">
        <v>43995</v>
      </c>
      <c r="P169" s="64" t="s">
        <v>1411</v>
      </c>
    </row>
    <row r="170" spans="1:234" s="25" customFormat="1" ht="28.5" customHeight="1" x14ac:dyDescent="0.25">
      <c r="A170" s="25">
        <f t="shared" si="5"/>
        <v>169</v>
      </c>
      <c r="B170" s="66">
        <v>32716780</v>
      </c>
      <c r="C170" s="27" t="s">
        <v>289</v>
      </c>
      <c r="D170" s="63" t="s">
        <v>898</v>
      </c>
      <c r="E170" s="27" t="s">
        <v>35</v>
      </c>
      <c r="F170" s="117" t="s">
        <v>621</v>
      </c>
      <c r="G170" s="63" t="s">
        <v>715</v>
      </c>
      <c r="H170" s="67">
        <v>2760000</v>
      </c>
      <c r="I170" s="67">
        <f t="shared" si="4"/>
        <v>2760000</v>
      </c>
      <c r="J170" s="25" t="s">
        <v>445</v>
      </c>
      <c r="K170" s="25">
        <v>2897</v>
      </c>
      <c r="L170" s="68">
        <v>3848</v>
      </c>
      <c r="M170" s="69" t="s">
        <v>118</v>
      </c>
      <c r="N170" s="69" t="s">
        <v>112</v>
      </c>
      <c r="O170" s="121">
        <v>43995</v>
      </c>
      <c r="P170" s="64" t="s">
        <v>1412</v>
      </c>
    </row>
    <row r="171" spans="1:234" s="25" customFormat="1" ht="28.5" customHeight="1" x14ac:dyDescent="0.25">
      <c r="A171" s="25">
        <f t="shared" si="5"/>
        <v>170</v>
      </c>
      <c r="B171" s="66">
        <v>8672260</v>
      </c>
      <c r="C171" s="27" t="s">
        <v>293</v>
      </c>
      <c r="D171" s="63" t="s">
        <v>899</v>
      </c>
      <c r="E171" s="77" t="s">
        <v>10</v>
      </c>
      <c r="F171" s="117" t="s">
        <v>621</v>
      </c>
      <c r="G171" s="63" t="s">
        <v>715</v>
      </c>
      <c r="H171" s="67">
        <v>1524000</v>
      </c>
      <c r="I171" s="67">
        <f t="shared" si="4"/>
        <v>1524000</v>
      </c>
      <c r="J171" s="25" t="s">
        <v>444</v>
      </c>
      <c r="K171" s="25">
        <v>2898</v>
      </c>
      <c r="L171" s="68">
        <v>3849</v>
      </c>
      <c r="M171" s="69" t="s">
        <v>118</v>
      </c>
      <c r="N171" s="69" t="s">
        <v>112</v>
      </c>
      <c r="O171" s="121">
        <v>43995</v>
      </c>
      <c r="P171" s="64" t="s">
        <v>1413</v>
      </c>
    </row>
    <row r="172" spans="1:234" s="25" customFormat="1" ht="28.5" customHeight="1" x14ac:dyDescent="0.25">
      <c r="A172" s="25">
        <f t="shared" si="5"/>
        <v>171</v>
      </c>
      <c r="B172" s="66">
        <v>32825666</v>
      </c>
      <c r="C172" s="27" t="s">
        <v>297</v>
      </c>
      <c r="D172" s="63" t="s">
        <v>900</v>
      </c>
      <c r="E172" s="75" t="s">
        <v>724</v>
      </c>
      <c r="F172" s="117" t="s">
        <v>621</v>
      </c>
      <c r="G172" s="63" t="s">
        <v>715</v>
      </c>
      <c r="H172" s="67">
        <v>1399200</v>
      </c>
      <c r="I172" s="67">
        <f t="shared" si="4"/>
        <v>1399200</v>
      </c>
      <c r="J172" s="25" t="s">
        <v>444</v>
      </c>
      <c r="K172" s="25">
        <v>2899</v>
      </c>
      <c r="L172" s="68">
        <v>3850</v>
      </c>
      <c r="M172" s="69" t="s">
        <v>55</v>
      </c>
      <c r="N172" s="69" t="s">
        <v>74</v>
      </c>
      <c r="O172" s="121">
        <v>43995</v>
      </c>
      <c r="P172" s="64" t="s">
        <v>1414</v>
      </c>
    </row>
    <row r="173" spans="1:234" s="25" customFormat="1" ht="28.5" customHeight="1" x14ac:dyDescent="0.25">
      <c r="A173" s="25">
        <f t="shared" si="5"/>
        <v>172</v>
      </c>
      <c r="B173" s="66">
        <v>32697306</v>
      </c>
      <c r="C173" s="27" t="s">
        <v>298</v>
      </c>
      <c r="D173" s="63" t="s">
        <v>901</v>
      </c>
      <c r="E173" s="27" t="s">
        <v>31</v>
      </c>
      <c r="F173" s="117" t="s">
        <v>621</v>
      </c>
      <c r="G173" s="63" t="s">
        <v>715</v>
      </c>
      <c r="H173" s="67">
        <v>1900000</v>
      </c>
      <c r="I173" s="67">
        <f t="shared" si="4"/>
        <v>1900000</v>
      </c>
      <c r="J173" s="25" t="s">
        <v>445</v>
      </c>
      <c r="K173" s="25">
        <v>2900</v>
      </c>
      <c r="L173" s="68">
        <v>3851</v>
      </c>
      <c r="M173" s="69" t="s">
        <v>118</v>
      </c>
      <c r="N173" s="69" t="s">
        <v>112</v>
      </c>
      <c r="O173" s="121">
        <v>43995</v>
      </c>
      <c r="P173" s="64" t="s">
        <v>1415</v>
      </c>
    </row>
    <row r="174" spans="1:234" s="25" customFormat="1" ht="28.5" customHeight="1" x14ac:dyDescent="0.25">
      <c r="A174" s="25">
        <f t="shared" si="5"/>
        <v>173</v>
      </c>
      <c r="B174" s="66">
        <v>1140849940</v>
      </c>
      <c r="C174" s="27" t="s">
        <v>300</v>
      </c>
      <c r="D174" s="63" t="s">
        <v>902</v>
      </c>
      <c r="E174" s="27" t="s">
        <v>30</v>
      </c>
      <c r="F174" s="117" t="s">
        <v>621</v>
      </c>
      <c r="G174" s="63" t="s">
        <v>715</v>
      </c>
      <c r="H174" s="67">
        <v>3072000</v>
      </c>
      <c r="I174" s="67">
        <f t="shared" si="4"/>
        <v>3072000</v>
      </c>
      <c r="J174" s="25" t="s">
        <v>445</v>
      </c>
      <c r="K174" s="25">
        <v>2901</v>
      </c>
      <c r="L174" s="68">
        <v>3852</v>
      </c>
      <c r="M174" s="69" t="s">
        <v>118</v>
      </c>
      <c r="N174" s="69" t="s">
        <v>112</v>
      </c>
      <c r="O174" s="121">
        <v>43995</v>
      </c>
      <c r="P174" s="64" t="s">
        <v>1416</v>
      </c>
    </row>
    <row r="175" spans="1:234" s="25" customFormat="1" ht="28.5" customHeight="1" x14ac:dyDescent="0.25">
      <c r="A175" s="25">
        <f t="shared" si="5"/>
        <v>174</v>
      </c>
      <c r="B175" s="66">
        <v>22644933</v>
      </c>
      <c r="C175" s="27" t="s">
        <v>304</v>
      </c>
      <c r="D175" s="63" t="s">
        <v>903</v>
      </c>
      <c r="E175" s="27" t="s">
        <v>13</v>
      </c>
      <c r="F175" s="117" t="s">
        <v>621</v>
      </c>
      <c r="G175" s="63" t="s">
        <v>715</v>
      </c>
      <c r="H175" s="67">
        <v>2332000</v>
      </c>
      <c r="I175" s="67">
        <f t="shared" si="4"/>
        <v>2332000</v>
      </c>
      <c r="J175" s="25" t="s">
        <v>444</v>
      </c>
      <c r="K175" s="25">
        <v>2902</v>
      </c>
      <c r="L175" s="68">
        <v>3853</v>
      </c>
      <c r="M175" s="69" t="s">
        <v>118</v>
      </c>
      <c r="N175" s="69" t="s">
        <v>112</v>
      </c>
      <c r="O175" s="121">
        <v>43995</v>
      </c>
      <c r="P175" s="64" t="s">
        <v>1417</v>
      </c>
    </row>
    <row r="176" spans="1:234" s="25" customFormat="1" ht="28.5" customHeight="1" x14ac:dyDescent="0.25">
      <c r="A176" s="25">
        <f t="shared" si="5"/>
        <v>175</v>
      </c>
      <c r="B176" s="66">
        <v>1042450048</v>
      </c>
      <c r="C176" s="27" t="s">
        <v>306</v>
      </c>
      <c r="D176" s="63" t="s">
        <v>904</v>
      </c>
      <c r="E176" s="27" t="s">
        <v>30</v>
      </c>
      <c r="F176" s="117" t="s">
        <v>621</v>
      </c>
      <c r="G176" s="63" t="s">
        <v>715</v>
      </c>
      <c r="H176" s="67">
        <v>3072000</v>
      </c>
      <c r="I176" s="67">
        <f t="shared" si="4"/>
        <v>3072000</v>
      </c>
      <c r="J176" s="25" t="s">
        <v>445</v>
      </c>
      <c r="K176" s="25">
        <v>2903</v>
      </c>
      <c r="L176" s="68">
        <v>3854</v>
      </c>
      <c r="M176" s="69" t="s">
        <v>118</v>
      </c>
      <c r="N176" s="69" t="s">
        <v>112</v>
      </c>
      <c r="O176" s="121">
        <v>43995</v>
      </c>
      <c r="P176" s="64" t="s">
        <v>1418</v>
      </c>
    </row>
    <row r="177" spans="1:234" s="25" customFormat="1" ht="28.5" customHeight="1" x14ac:dyDescent="0.25">
      <c r="A177" s="25">
        <f t="shared" si="5"/>
        <v>176</v>
      </c>
      <c r="B177" s="66">
        <v>1004093696</v>
      </c>
      <c r="C177" s="27" t="s">
        <v>307</v>
      </c>
      <c r="D177" s="63" t="s">
        <v>905</v>
      </c>
      <c r="E177" s="27" t="s">
        <v>7</v>
      </c>
      <c r="F177" s="117" t="s">
        <v>621</v>
      </c>
      <c r="G177" s="63" t="s">
        <v>715</v>
      </c>
      <c r="H177" s="67">
        <v>1653600</v>
      </c>
      <c r="I177" s="67">
        <f t="shared" si="4"/>
        <v>1653600</v>
      </c>
      <c r="J177" s="25" t="s">
        <v>444</v>
      </c>
      <c r="K177" s="25">
        <v>2904</v>
      </c>
      <c r="L177" s="68">
        <v>3855</v>
      </c>
      <c r="M177" s="69" t="s">
        <v>118</v>
      </c>
      <c r="N177" s="69" t="s">
        <v>112</v>
      </c>
      <c r="O177" s="121">
        <v>43995</v>
      </c>
      <c r="P177" s="64" t="s">
        <v>1419</v>
      </c>
    </row>
    <row r="178" spans="1:234" s="25" customFormat="1" ht="28.5" customHeight="1" x14ac:dyDescent="0.25">
      <c r="A178" s="25">
        <f t="shared" si="5"/>
        <v>177</v>
      </c>
      <c r="B178" s="66">
        <v>32789239</v>
      </c>
      <c r="C178" s="27" t="s">
        <v>309</v>
      </c>
      <c r="D178" s="63" t="s">
        <v>906</v>
      </c>
      <c r="E178" s="27" t="s">
        <v>10</v>
      </c>
      <c r="F178" s="117" t="s">
        <v>621</v>
      </c>
      <c r="G178" s="63" t="s">
        <v>715</v>
      </c>
      <c r="H178" s="67">
        <v>1524000</v>
      </c>
      <c r="I178" s="67">
        <f t="shared" si="4"/>
        <v>1524000</v>
      </c>
      <c r="J178" s="25" t="s">
        <v>444</v>
      </c>
      <c r="K178" s="25">
        <v>2905</v>
      </c>
      <c r="L178" s="68">
        <v>3856</v>
      </c>
      <c r="M178" s="69" t="s">
        <v>118</v>
      </c>
      <c r="N178" s="69" t="s">
        <v>112</v>
      </c>
      <c r="O178" s="121">
        <v>43995</v>
      </c>
      <c r="P178" s="64" t="s">
        <v>1420</v>
      </c>
    </row>
    <row r="179" spans="1:234" s="25" customFormat="1" ht="28.5" customHeight="1" x14ac:dyDescent="0.25">
      <c r="A179" s="25">
        <f t="shared" si="5"/>
        <v>178</v>
      </c>
      <c r="B179" s="66">
        <v>1129572439</v>
      </c>
      <c r="C179" s="27" t="s">
        <v>376</v>
      </c>
      <c r="D179" s="63" t="s">
        <v>907</v>
      </c>
      <c r="E179" s="27" t="s">
        <v>34</v>
      </c>
      <c r="F179" s="117" t="s">
        <v>621</v>
      </c>
      <c r="G179" s="63" t="s">
        <v>715</v>
      </c>
      <c r="H179" s="67">
        <v>1524000</v>
      </c>
      <c r="I179" s="67">
        <f t="shared" si="4"/>
        <v>1524000</v>
      </c>
      <c r="J179" s="25" t="s">
        <v>444</v>
      </c>
      <c r="K179" s="25">
        <v>2906</v>
      </c>
      <c r="L179" s="68">
        <v>3857</v>
      </c>
      <c r="M179" s="69" t="s">
        <v>118</v>
      </c>
      <c r="N179" s="69" t="s">
        <v>112</v>
      </c>
      <c r="O179" s="121">
        <v>43995</v>
      </c>
      <c r="P179" s="64" t="s">
        <v>1421</v>
      </c>
    </row>
    <row r="180" spans="1:234" s="25" customFormat="1" ht="28.5" customHeight="1" x14ac:dyDescent="0.25">
      <c r="A180" s="25">
        <f t="shared" si="5"/>
        <v>179</v>
      </c>
      <c r="B180" s="66">
        <v>32879250</v>
      </c>
      <c r="C180" s="27" t="s">
        <v>312</v>
      </c>
      <c r="D180" s="63" t="s">
        <v>908</v>
      </c>
      <c r="E180" s="27" t="s">
        <v>313</v>
      </c>
      <c r="F180" s="117" t="s">
        <v>621</v>
      </c>
      <c r="G180" s="63" t="s">
        <v>715</v>
      </c>
      <c r="H180" s="67">
        <v>1680000</v>
      </c>
      <c r="I180" s="67">
        <f t="shared" si="4"/>
        <v>1680000</v>
      </c>
      <c r="J180" s="25" t="s">
        <v>444</v>
      </c>
      <c r="K180" s="25">
        <v>2907</v>
      </c>
      <c r="L180" s="68">
        <v>3858</v>
      </c>
      <c r="M180" s="69" t="s">
        <v>117</v>
      </c>
      <c r="N180" s="69" t="s">
        <v>432</v>
      </c>
      <c r="O180" s="121">
        <v>43995</v>
      </c>
      <c r="P180" s="64" t="s">
        <v>1422</v>
      </c>
    </row>
    <row r="181" spans="1:234" s="25" customFormat="1" ht="28.5" customHeight="1" x14ac:dyDescent="0.25">
      <c r="A181" s="25">
        <f t="shared" si="5"/>
        <v>180</v>
      </c>
      <c r="B181" s="66">
        <v>72158729</v>
      </c>
      <c r="C181" s="27" t="s">
        <v>320</v>
      </c>
      <c r="D181" s="63" t="s">
        <v>909</v>
      </c>
      <c r="E181" s="27" t="s">
        <v>34</v>
      </c>
      <c r="F181" s="117" t="s">
        <v>621</v>
      </c>
      <c r="G181" s="63" t="s">
        <v>715</v>
      </c>
      <c r="H181" s="67">
        <v>1776000</v>
      </c>
      <c r="I181" s="67">
        <f t="shared" si="4"/>
        <v>1776000</v>
      </c>
      <c r="J181" s="25" t="s">
        <v>444</v>
      </c>
      <c r="K181" s="25">
        <v>2908</v>
      </c>
      <c r="L181" s="68">
        <v>3859</v>
      </c>
      <c r="M181" s="69" t="s">
        <v>118</v>
      </c>
      <c r="N181" s="69" t="s">
        <v>112</v>
      </c>
      <c r="O181" s="121">
        <v>43995</v>
      </c>
      <c r="P181" s="64" t="s">
        <v>1423</v>
      </c>
    </row>
    <row r="182" spans="1:234" s="25" customFormat="1" ht="28.5" customHeight="1" x14ac:dyDescent="0.25">
      <c r="A182" s="25">
        <f t="shared" si="5"/>
        <v>181</v>
      </c>
      <c r="B182" s="66">
        <v>22457575</v>
      </c>
      <c r="C182" s="27" t="s">
        <v>328</v>
      </c>
      <c r="D182" s="63" t="s">
        <v>910</v>
      </c>
      <c r="E182" s="27" t="s">
        <v>37</v>
      </c>
      <c r="F182" s="117" t="s">
        <v>621</v>
      </c>
      <c r="G182" s="63" t="s">
        <v>715</v>
      </c>
      <c r="H182" s="67">
        <v>2200000</v>
      </c>
      <c r="I182" s="67">
        <f t="shared" si="4"/>
        <v>2200000</v>
      </c>
      <c r="J182" s="25" t="s">
        <v>445</v>
      </c>
      <c r="K182" s="25">
        <v>2909</v>
      </c>
      <c r="L182" s="68">
        <v>3860</v>
      </c>
      <c r="M182" s="69" t="s">
        <v>118</v>
      </c>
      <c r="N182" s="69" t="s">
        <v>112</v>
      </c>
      <c r="O182" s="121">
        <v>43995</v>
      </c>
      <c r="P182" s="64" t="s">
        <v>1424</v>
      </c>
    </row>
    <row r="183" spans="1:234" s="25" customFormat="1" ht="28.5" customHeight="1" x14ac:dyDescent="0.25">
      <c r="A183" s="25">
        <f t="shared" si="5"/>
        <v>182</v>
      </c>
      <c r="B183" s="76">
        <v>8507626</v>
      </c>
      <c r="C183" s="27" t="s">
        <v>331</v>
      </c>
      <c r="D183" s="63" t="s">
        <v>911</v>
      </c>
      <c r="E183" s="27" t="s">
        <v>192</v>
      </c>
      <c r="F183" s="117" t="s">
        <v>621</v>
      </c>
      <c r="G183" s="63" t="s">
        <v>715</v>
      </c>
      <c r="H183" s="67">
        <v>2160000</v>
      </c>
      <c r="I183" s="67">
        <f t="shared" si="4"/>
        <v>2160000</v>
      </c>
      <c r="J183" s="25" t="s">
        <v>444</v>
      </c>
      <c r="K183" s="25">
        <v>2910</v>
      </c>
      <c r="L183" s="68">
        <v>3861</v>
      </c>
      <c r="M183" s="69" t="s">
        <v>113</v>
      </c>
      <c r="N183" s="27" t="s">
        <v>54</v>
      </c>
      <c r="O183" s="121">
        <v>43995</v>
      </c>
      <c r="P183" s="64" t="s">
        <v>1425</v>
      </c>
    </row>
    <row r="184" spans="1:234" s="25" customFormat="1" ht="28.5" customHeight="1" x14ac:dyDescent="0.25">
      <c r="A184" s="25">
        <f t="shared" si="5"/>
        <v>183</v>
      </c>
      <c r="B184" s="66">
        <v>32829349</v>
      </c>
      <c r="C184" s="27" t="s">
        <v>341</v>
      </c>
      <c r="D184" s="63" t="s">
        <v>912</v>
      </c>
      <c r="E184" s="27" t="s">
        <v>7</v>
      </c>
      <c r="F184" s="117" t="s">
        <v>621</v>
      </c>
      <c r="G184" s="63" t="s">
        <v>715</v>
      </c>
      <c r="H184" s="67">
        <v>1653600</v>
      </c>
      <c r="I184" s="67">
        <f t="shared" si="4"/>
        <v>1653600</v>
      </c>
      <c r="J184" s="25" t="s">
        <v>444</v>
      </c>
      <c r="K184" s="25">
        <v>2911</v>
      </c>
      <c r="L184" s="68">
        <v>3862</v>
      </c>
      <c r="M184" s="69" t="s">
        <v>118</v>
      </c>
      <c r="N184" s="69" t="s">
        <v>112</v>
      </c>
      <c r="O184" s="121">
        <v>43995</v>
      </c>
      <c r="P184" s="64" t="s">
        <v>1426</v>
      </c>
    </row>
    <row r="185" spans="1:234" s="25" customFormat="1" ht="28.5" customHeight="1" x14ac:dyDescent="0.25">
      <c r="A185" s="25">
        <f t="shared" si="5"/>
        <v>184</v>
      </c>
      <c r="B185" s="66">
        <v>55307414</v>
      </c>
      <c r="C185" s="27" t="s">
        <v>342</v>
      </c>
      <c r="D185" s="63" t="s">
        <v>913</v>
      </c>
      <c r="E185" s="27" t="s">
        <v>343</v>
      </c>
      <c r="F185" s="117" t="s">
        <v>621</v>
      </c>
      <c r="G185" s="63" t="s">
        <v>715</v>
      </c>
      <c r="H185" s="67">
        <v>3000000</v>
      </c>
      <c r="I185" s="67">
        <f t="shared" si="4"/>
        <v>3000000</v>
      </c>
      <c r="J185" s="25" t="s">
        <v>445</v>
      </c>
      <c r="K185" s="25">
        <v>2912</v>
      </c>
      <c r="L185" s="68">
        <v>3863</v>
      </c>
      <c r="M185" s="69" t="s">
        <v>113</v>
      </c>
      <c r="N185" s="27" t="s">
        <v>54</v>
      </c>
      <c r="O185" s="121">
        <v>43995</v>
      </c>
      <c r="P185" s="64" t="s">
        <v>1427</v>
      </c>
    </row>
    <row r="186" spans="1:234" s="25" customFormat="1" ht="28.5" customHeight="1" x14ac:dyDescent="0.25">
      <c r="A186" s="25">
        <f t="shared" si="5"/>
        <v>185</v>
      </c>
      <c r="B186" s="66">
        <v>32783935</v>
      </c>
      <c r="C186" s="27" t="s">
        <v>344</v>
      </c>
      <c r="D186" s="63" t="s">
        <v>914</v>
      </c>
      <c r="E186" s="27" t="s">
        <v>7</v>
      </c>
      <c r="F186" s="117" t="s">
        <v>621</v>
      </c>
      <c r="G186" s="63" t="s">
        <v>715</v>
      </c>
      <c r="H186" s="67">
        <v>1653600</v>
      </c>
      <c r="I186" s="67">
        <f t="shared" si="4"/>
        <v>1653600</v>
      </c>
      <c r="J186" s="25" t="s">
        <v>444</v>
      </c>
      <c r="K186" s="25">
        <v>2913</v>
      </c>
      <c r="L186" s="68">
        <v>3864</v>
      </c>
      <c r="M186" s="69" t="s">
        <v>118</v>
      </c>
      <c r="N186" s="69" t="s">
        <v>112</v>
      </c>
      <c r="O186" s="121">
        <v>43995</v>
      </c>
      <c r="P186" s="64" t="s">
        <v>1428</v>
      </c>
    </row>
    <row r="187" spans="1:234" s="25" customFormat="1" ht="28.5" customHeight="1" x14ac:dyDescent="0.25">
      <c r="A187" s="25">
        <f t="shared" si="5"/>
        <v>186</v>
      </c>
      <c r="B187" s="66">
        <v>32819548</v>
      </c>
      <c r="C187" s="27" t="s">
        <v>346</v>
      </c>
      <c r="D187" s="63" t="s">
        <v>915</v>
      </c>
      <c r="E187" s="27" t="s">
        <v>180</v>
      </c>
      <c r="F187" s="117" t="s">
        <v>621</v>
      </c>
      <c r="G187" s="63" t="s">
        <v>715</v>
      </c>
      <c r="H187" s="67">
        <v>1215000</v>
      </c>
      <c r="I187" s="67">
        <f t="shared" si="4"/>
        <v>1215000</v>
      </c>
      <c r="J187" s="25" t="s">
        <v>444</v>
      </c>
      <c r="K187" s="25">
        <v>2914</v>
      </c>
      <c r="L187" s="68">
        <v>3865</v>
      </c>
      <c r="M187" s="69" t="s">
        <v>55</v>
      </c>
      <c r="N187" s="69" t="s">
        <v>74</v>
      </c>
      <c r="O187" s="121">
        <v>43995</v>
      </c>
      <c r="P187" s="64" t="s">
        <v>1429</v>
      </c>
    </row>
    <row r="188" spans="1:234" s="25" customFormat="1" ht="28.5" customHeight="1" x14ac:dyDescent="0.25">
      <c r="A188" s="25">
        <f t="shared" si="5"/>
        <v>187</v>
      </c>
      <c r="B188" s="66">
        <v>72222215</v>
      </c>
      <c r="C188" s="27" t="s">
        <v>350</v>
      </c>
      <c r="D188" s="63" t="s">
        <v>916</v>
      </c>
      <c r="E188" s="27" t="s">
        <v>617</v>
      </c>
      <c r="F188" s="117" t="s">
        <v>621</v>
      </c>
      <c r="G188" s="63" t="s">
        <v>715</v>
      </c>
      <c r="H188" s="67">
        <v>6212000</v>
      </c>
      <c r="I188" s="67">
        <f t="shared" si="4"/>
        <v>6212000</v>
      </c>
      <c r="J188" s="25" t="s">
        <v>445</v>
      </c>
      <c r="K188" s="25">
        <v>2915</v>
      </c>
      <c r="L188" s="68">
        <v>3866</v>
      </c>
      <c r="M188" s="69" t="s">
        <v>55</v>
      </c>
      <c r="N188" s="69" t="s">
        <v>74</v>
      </c>
      <c r="O188" s="121">
        <v>43995</v>
      </c>
      <c r="P188" s="64" t="s">
        <v>1430</v>
      </c>
    </row>
    <row r="189" spans="1:234" s="25" customFormat="1" ht="28.5" customHeight="1" x14ac:dyDescent="0.25">
      <c r="A189" s="25">
        <f t="shared" si="5"/>
        <v>188</v>
      </c>
      <c r="B189" s="66">
        <v>22646712</v>
      </c>
      <c r="C189" s="27" t="s">
        <v>111</v>
      </c>
      <c r="D189" s="63" t="s">
        <v>917</v>
      </c>
      <c r="E189" s="27" t="s">
        <v>11</v>
      </c>
      <c r="F189" s="117" t="s">
        <v>621</v>
      </c>
      <c r="G189" s="63" t="s">
        <v>715</v>
      </c>
      <c r="H189" s="67">
        <v>2280000</v>
      </c>
      <c r="I189" s="67">
        <f t="shared" si="4"/>
        <v>2280000</v>
      </c>
      <c r="J189" s="25" t="s">
        <v>445</v>
      </c>
      <c r="K189" s="25">
        <v>2916</v>
      </c>
      <c r="L189" s="68">
        <v>3867</v>
      </c>
      <c r="M189" s="69" t="s">
        <v>118</v>
      </c>
      <c r="N189" s="69" t="s">
        <v>112</v>
      </c>
      <c r="O189" s="121">
        <v>43995</v>
      </c>
      <c r="P189" s="64" t="s">
        <v>1431</v>
      </c>
    </row>
    <row r="190" spans="1:234" s="85" customFormat="1" ht="28.5" customHeight="1" x14ac:dyDescent="0.25">
      <c r="A190" s="25">
        <f t="shared" si="5"/>
        <v>189</v>
      </c>
      <c r="B190" s="66">
        <v>22564359</v>
      </c>
      <c r="C190" s="27" t="s">
        <v>351</v>
      </c>
      <c r="D190" s="63" t="s">
        <v>918</v>
      </c>
      <c r="E190" s="27" t="s">
        <v>30</v>
      </c>
      <c r="F190" s="117" t="s">
        <v>621</v>
      </c>
      <c r="G190" s="63" t="s">
        <v>715</v>
      </c>
      <c r="H190" s="67">
        <v>3072000</v>
      </c>
      <c r="I190" s="67">
        <f t="shared" si="4"/>
        <v>3072000</v>
      </c>
      <c r="J190" s="25" t="s">
        <v>445</v>
      </c>
      <c r="K190" s="25">
        <v>2917</v>
      </c>
      <c r="L190" s="68">
        <v>3868</v>
      </c>
      <c r="M190" s="69" t="s">
        <v>118</v>
      </c>
      <c r="N190" s="69" t="s">
        <v>112</v>
      </c>
      <c r="O190" s="121">
        <v>43995</v>
      </c>
      <c r="P190" s="64" t="s">
        <v>1432</v>
      </c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</row>
    <row r="191" spans="1:234" s="25" customFormat="1" ht="28.5" customHeight="1" x14ac:dyDescent="0.25">
      <c r="A191" s="25">
        <f t="shared" si="5"/>
        <v>190</v>
      </c>
      <c r="B191" s="66">
        <v>8737936</v>
      </c>
      <c r="C191" s="27" t="s">
        <v>352</v>
      </c>
      <c r="D191" s="63" t="s">
        <v>919</v>
      </c>
      <c r="E191" s="27" t="s">
        <v>353</v>
      </c>
      <c r="F191" s="117" t="s">
        <v>621</v>
      </c>
      <c r="G191" s="63" t="s">
        <v>715</v>
      </c>
      <c r="H191" s="67">
        <v>2280000</v>
      </c>
      <c r="I191" s="67">
        <f t="shared" si="4"/>
        <v>2280000</v>
      </c>
      <c r="J191" s="25" t="s">
        <v>444</v>
      </c>
      <c r="K191" s="25">
        <v>2918</v>
      </c>
      <c r="L191" s="68">
        <v>3869</v>
      </c>
      <c r="M191" s="69" t="s">
        <v>113</v>
      </c>
      <c r="N191" s="27" t="s">
        <v>54</v>
      </c>
      <c r="O191" s="121">
        <v>43995</v>
      </c>
      <c r="P191" s="64" t="s">
        <v>1433</v>
      </c>
    </row>
    <row r="192" spans="1:234" s="25" customFormat="1" ht="28.5" customHeight="1" x14ac:dyDescent="0.25">
      <c r="A192" s="25">
        <f t="shared" si="5"/>
        <v>191</v>
      </c>
      <c r="B192" s="66">
        <v>39282489</v>
      </c>
      <c r="C192" s="27" t="s">
        <v>355</v>
      </c>
      <c r="D192" s="63" t="s">
        <v>920</v>
      </c>
      <c r="E192" s="27" t="s">
        <v>675</v>
      </c>
      <c r="F192" s="117" t="s">
        <v>621</v>
      </c>
      <c r="G192" s="63" t="s">
        <v>715</v>
      </c>
      <c r="H192" s="67">
        <v>1653600</v>
      </c>
      <c r="I192" s="67">
        <f t="shared" si="4"/>
        <v>1653600</v>
      </c>
      <c r="J192" s="25" t="s">
        <v>444</v>
      </c>
      <c r="K192" s="25">
        <v>2919</v>
      </c>
      <c r="L192" s="68">
        <v>3870</v>
      </c>
      <c r="M192" s="69" t="s">
        <v>1227</v>
      </c>
      <c r="N192" s="69" t="s">
        <v>1229</v>
      </c>
      <c r="O192" s="121">
        <v>43995</v>
      </c>
      <c r="P192" s="64" t="s">
        <v>1434</v>
      </c>
    </row>
    <row r="193" spans="1:234" s="25" customFormat="1" ht="28.5" customHeight="1" x14ac:dyDescent="0.25">
      <c r="A193" s="25">
        <f t="shared" si="5"/>
        <v>192</v>
      </c>
      <c r="B193" s="66">
        <v>8772224</v>
      </c>
      <c r="C193" s="86" t="s">
        <v>356</v>
      </c>
      <c r="D193" s="63" t="s">
        <v>921</v>
      </c>
      <c r="E193" s="27" t="s">
        <v>1186</v>
      </c>
      <c r="F193" s="117" t="s">
        <v>621</v>
      </c>
      <c r="G193" s="63" t="s">
        <v>715</v>
      </c>
      <c r="H193" s="67">
        <v>2160000</v>
      </c>
      <c r="I193" s="67">
        <f t="shared" si="4"/>
        <v>2160000</v>
      </c>
      <c r="J193" s="25" t="s">
        <v>445</v>
      </c>
      <c r="K193" s="25">
        <v>2920</v>
      </c>
      <c r="L193" s="68">
        <v>3871</v>
      </c>
      <c r="M193" s="69" t="s">
        <v>118</v>
      </c>
      <c r="N193" s="69" t="s">
        <v>112</v>
      </c>
      <c r="O193" s="121">
        <v>43995</v>
      </c>
      <c r="P193" s="64" t="s">
        <v>1435</v>
      </c>
    </row>
    <row r="194" spans="1:234" s="25" customFormat="1" ht="28.5" customHeight="1" x14ac:dyDescent="0.25">
      <c r="A194" s="25">
        <f t="shared" si="5"/>
        <v>193</v>
      </c>
      <c r="B194" s="66">
        <v>72144602</v>
      </c>
      <c r="C194" s="27" t="s">
        <v>368</v>
      </c>
      <c r="D194" s="63" t="s">
        <v>922</v>
      </c>
      <c r="E194" s="27" t="s">
        <v>369</v>
      </c>
      <c r="F194" s="117" t="s">
        <v>621</v>
      </c>
      <c r="G194" s="63" t="s">
        <v>715</v>
      </c>
      <c r="H194" s="67">
        <v>2160000</v>
      </c>
      <c r="I194" s="67">
        <f t="shared" ref="I194:I257" si="6">+H194*1</f>
        <v>2160000</v>
      </c>
      <c r="J194" s="25" t="s">
        <v>444</v>
      </c>
      <c r="K194" s="25">
        <v>2921</v>
      </c>
      <c r="L194" s="68">
        <v>3872</v>
      </c>
      <c r="M194" s="69" t="s">
        <v>118</v>
      </c>
      <c r="N194" s="69" t="s">
        <v>112</v>
      </c>
      <c r="O194" s="121">
        <v>43995</v>
      </c>
      <c r="P194" s="64" t="s">
        <v>1436</v>
      </c>
    </row>
    <row r="195" spans="1:234" s="25" customFormat="1" ht="28.5" customHeight="1" x14ac:dyDescent="0.25">
      <c r="A195" s="25">
        <f t="shared" si="5"/>
        <v>194</v>
      </c>
      <c r="B195" s="66">
        <v>22527122</v>
      </c>
      <c r="C195" s="27" t="s">
        <v>372</v>
      </c>
      <c r="D195" s="63" t="s">
        <v>923</v>
      </c>
      <c r="E195" s="77" t="s">
        <v>7</v>
      </c>
      <c r="F195" s="117" t="s">
        <v>621</v>
      </c>
      <c r="G195" s="63" t="s">
        <v>715</v>
      </c>
      <c r="H195" s="67">
        <v>1653600</v>
      </c>
      <c r="I195" s="67">
        <f t="shared" si="6"/>
        <v>1653600</v>
      </c>
      <c r="J195" s="25" t="s">
        <v>444</v>
      </c>
      <c r="K195" s="25">
        <v>2922</v>
      </c>
      <c r="L195" s="68">
        <v>3873</v>
      </c>
      <c r="M195" s="69" t="s">
        <v>118</v>
      </c>
      <c r="N195" s="69" t="s">
        <v>112</v>
      </c>
      <c r="O195" s="121">
        <v>43995</v>
      </c>
      <c r="P195" s="64" t="s">
        <v>1437</v>
      </c>
    </row>
    <row r="196" spans="1:234" s="25" customFormat="1" ht="28.5" customHeight="1" x14ac:dyDescent="0.25">
      <c r="A196" s="25">
        <f t="shared" ref="A196:A259" si="7">+A195+1</f>
        <v>195</v>
      </c>
      <c r="B196" s="66">
        <v>1042426990</v>
      </c>
      <c r="C196" s="27" t="s">
        <v>374</v>
      </c>
      <c r="D196" s="63" t="s">
        <v>924</v>
      </c>
      <c r="E196" s="27" t="s">
        <v>30</v>
      </c>
      <c r="F196" s="117" t="s">
        <v>621</v>
      </c>
      <c r="G196" s="63" t="s">
        <v>715</v>
      </c>
      <c r="H196" s="67">
        <v>3072000</v>
      </c>
      <c r="I196" s="67">
        <f t="shared" si="6"/>
        <v>3072000</v>
      </c>
      <c r="J196" s="25" t="s">
        <v>445</v>
      </c>
      <c r="K196" s="25">
        <v>2923</v>
      </c>
      <c r="L196" s="68">
        <v>3874</v>
      </c>
      <c r="M196" s="69" t="s">
        <v>118</v>
      </c>
      <c r="N196" s="69" t="s">
        <v>112</v>
      </c>
      <c r="O196" s="121">
        <v>43995</v>
      </c>
      <c r="P196" s="64" t="s">
        <v>1438</v>
      </c>
    </row>
    <row r="197" spans="1:234" s="25" customFormat="1" ht="28.5" customHeight="1" x14ac:dyDescent="0.25">
      <c r="A197" s="25">
        <f t="shared" si="7"/>
        <v>196</v>
      </c>
      <c r="B197" s="66">
        <v>1042430978</v>
      </c>
      <c r="C197" s="27" t="s">
        <v>383</v>
      </c>
      <c r="D197" s="63" t="s">
        <v>925</v>
      </c>
      <c r="E197" s="27" t="s">
        <v>7</v>
      </c>
      <c r="F197" s="117" t="s">
        <v>621</v>
      </c>
      <c r="G197" s="63" t="s">
        <v>715</v>
      </c>
      <c r="H197" s="67">
        <v>1653600</v>
      </c>
      <c r="I197" s="67">
        <f t="shared" si="6"/>
        <v>1653600</v>
      </c>
      <c r="J197" s="25" t="s">
        <v>444</v>
      </c>
      <c r="K197" s="25">
        <v>2924</v>
      </c>
      <c r="L197" s="68">
        <v>3875</v>
      </c>
      <c r="M197" s="69" t="s">
        <v>118</v>
      </c>
      <c r="N197" s="69" t="s">
        <v>112</v>
      </c>
      <c r="O197" s="121">
        <v>43995</v>
      </c>
      <c r="P197" s="64" t="s">
        <v>1439</v>
      </c>
    </row>
    <row r="198" spans="1:234" s="25" customFormat="1" ht="28.5" customHeight="1" x14ac:dyDescent="0.25">
      <c r="A198" s="25">
        <f t="shared" si="7"/>
        <v>197</v>
      </c>
      <c r="B198" s="66">
        <v>32874863</v>
      </c>
      <c r="C198" s="27" t="s">
        <v>384</v>
      </c>
      <c r="D198" s="63" t="s">
        <v>926</v>
      </c>
      <c r="E198" s="27" t="s">
        <v>7</v>
      </c>
      <c r="F198" s="117" t="s">
        <v>621</v>
      </c>
      <c r="G198" s="63" t="s">
        <v>715</v>
      </c>
      <c r="H198" s="67">
        <v>1653600</v>
      </c>
      <c r="I198" s="67">
        <f t="shared" si="6"/>
        <v>1653600</v>
      </c>
      <c r="J198" s="25" t="s">
        <v>444</v>
      </c>
      <c r="K198" s="25">
        <v>2925</v>
      </c>
      <c r="L198" s="68">
        <v>3876</v>
      </c>
      <c r="M198" s="69" t="s">
        <v>118</v>
      </c>
      <c r="N198" s="69" t="s">
        <v>112</v>
      </c>
      <c r="O198" s="121">
        <v>43995</v>
      </c>
      <c r="P198" s="64" t="s">
        <v>1440</v>
      </c>
    </row>
    <row r="199" spans="1:234" s="25" customFormat="1" ht="28.5" customHeight="1" x14ac:dyDescent="0.25">
      <c r="A199" s="25">
        <f t="shared" si="7"/>
        <v>198</v>
      </c>
      <c r="B199" s="66">
        <v>32884590</v>
      </c>
      <c r="C199" s="27" t="s">
        <v>385</v>
      </c>
      <c r="D199" s="63" t="s">
        <v>927</v>
      </c>
      <c r="E199" s="75" t="s">
        <v>724</v>
      </c>
      <c r="F199" s="117" t="s">
        <v>621</v>
      </c>
      <c r="G199" s="63" t="s">
        <v>715</v>
      </c>
      <c r="H199" s="67">
        <v>1399200</v>
      </c>
      <c r="I199" s="67">
        <f t="shared" si="6"/>
        <v>1399200</v>
      </c>
      <c r="J199" s="25" t="s">
        <v>444</v>
      </c>
      <c r="K199" s="25">
        <v>2926</v>
      </c>
      <c r="L199" s="68">
        <v>3877</v>
      </c>
      <c r="M199" s="69" t="s">
        <v>55</v>
      </c>
      <c r="N199" s="69" t="s">
        <v>74</v>
      </c>
      <c r="O199" s="121">
        <v>43995</v>
      </c>
      <c r="P199" s="64" t="s">
        <v>1441</v>
      </c>
    </row>
    <row r="200" spans="1:234" s="25" customFormat="1" ht="28.5" customHeight="1" x14ac:dyDescent="0.25">
      <c r="A200" s="25">
        <f t="shared" si="7"/>
        <v>199</v>
      </c>
      <c r="B200" s="66">
        <v>1048271951</v>
      </c>
      <c r="C200" s="27" t="s">
        <v>390</v>
      </c>
      <c r="D200" s="63" t="s">
        <v>928</v>
      </c>
      <c r="E200" s="27" t="s">
        <v>7</v>
      </c>
      <c r="F200" s="117" t="s">
        <v>621</v>
      </c>
      <c r="G200" s="63" t="s">
        <v>715</v>
      </c>
      <c r="H200" s="67">
        <v>1653600</v>
      </c>
      <c r="I200" s="67">
        <f t="shared" si="6"/>
        <v>1653600</v>
      </c>
      <c r="J200" s="25" t="s">
        <v>444</v>
      </c>
      <c r="K200" s="25">
        <v>2927</v>
      </c>
      <c r="L200" s="68">
        <v>3878</v>
      </c>
      <c r="M200" s="69" t="s">
        <v>118</v>
      </c>
      <c r="N200" s="69" t="s">
        <v>112</v>
      </c>
      <c r="O200" s="121">
        <v>43995</v>
      </c>
      <c r="P200" s="64" t="s">
        <v>1442</v>
      </c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  <c r="DZ200" s="71"/>
      <c r="EA200" s="71"/>
      <c r="EB200" s="71"/>
      <c r="EC200" s="71"/>
      <c r="ED200" s="71"/>
      <c r="EE200" s="71"/>
      <c r="EF200" s="71"/>
      <c r="EG200" s="71"/>
      <c r="EH200" s="71"/>
      <c r="EI200" s="71"/>
      <c r="EJ200" s="71"/>
      <c r="EK200" s="71"/>
      <c r="EL200" s="71"/>
      <c r="EM200" s="71"/>
      <c r="EN200" s="71"/>
      <c r="EO200" s="71"/>
      <c r="EP200" s="71"/>
      <c r="EQ200" s="71"/>
      <c r="ER200" s="71"/>
      <c r="ES200" s="71"/>
      <c r="ET200" s="71"/>
      <c r="EU200" s="71"/>
      <c r="EV200" s="71"/>
      <c r="EW200" s="71"/>
      <c r="EX200" s="71"/>
      <c r="EY200" s="71"/>
      <c r="EZ200" s="71"/>
      <c r="FA200" s="71"/>
      <c r="FB200" s="71"/>
      <c r="FC200" s="71"/>
      <c r="FD200" s="71"/>
      <c r="FE200" s="71"/>
      <c r="FF200" s="71"/>
      <c r="FG200" s="71"/>
      <c r="FH200" s="71"/>
      <c r="FI200" s="71"/>
      <c r="FJ200" s="71"/>
      <c r="FK200" s="71"/>
      <c r="FL200" s="71"/>
      <c r="FM200" s="71"/>
      <c r="FN200" s="71"/>
      <c r="FO200" s="71"/>
      <c r="FP200" s="71"/>
      <c r="FQ200" s="71"/>
      <c r="FR200" s="71"/>
      <c r="FS200" s="71"/>
      <c r="FT200" s="71"/>
      <c r="FU200" s="71"/>
      <c r="FV200" s="71"/>
      <c r="FW200" s="71"/>
      <c r="FX200" s="71"/>
      <c r="FY200" s="71"/>
      <c r="FZ200" s="71"/>
      <c r="GA200" s="71"/>
      <c r="GB200" s="71"/>
      <c r="GC200" s="71"/>
      <c r="GD200" s="71"/>
      <c r="GE200" s="71"/>
      <c r="GF200" s="71"/>
      <c r="GG200" s="71"/>
      <c r="GH200" s="71"/>
      <c r="GI200" s="71"/>
      <c r="GJ200" s="71"/>
      <c r="GK200" s="71"/>
      <c r="GL200" s="71"/>
      <c r="GM200" s="71"/>
      <c r="GN200" s="71"/>
      <c r="GO200" s="71"/>
      <c r="GP200" s="71"/>
      <c r="GQ200" s="71"/>
      <c r="GR200" s="71"/>
      <c r="GS200" s="71"/>
      <c r="GT200" s="71"/>
      <c r="GU200" s="71"/>
      <c r="GV200" s="71"/>
      <c r="GW200" s="71"/>
      <c r="GX200" s="71"/>
      <c r="GY200" s="71"/>
      <c r="GZ200" s="71"/>
      <c r="HA200" s="71"/>
      <c r="HB200" s="71"/>
      <c r="HC200" s="71"/>
      <c r="HD200" s="71"/>
      <c r="HE200" s="71"/>
      <c r="HF200" s="71"/>
      <c r="HG200" s="71"/>
      <c r="HH200" s="71"/>
      <c r="HI200" s="71"/>
      <c r="HJ200" s="71"/>
      <c r="HK200" s="71"/>
      <c r="HL200" s="71"/>
      <c r="HM200" s="71"/>
      <c r="HN200" s="71"/>
      <c r="HO200" s="71"/>
      <c r="HP200" s="71"/>
      <c r="HQ200" s="71"/>
      <c r="HR200" s="71"/>
      <c r="HS200" s="71"/>
      <c r="HT200" s="71"/>
      <c r="HU200" s="71"/>
      <c r="HV200" s="71"/>
      <c r="HW200" s="71"/>
      <c r="HX200" s="71"/>
      <c r="HY200" s="71"/>
      <c r="HZ200" s="71"/>
    </row>
    <row r="201" spans="1:234" s="25" customFormat="1" ht="28.5" customHeight="1" x14ac:dyDescent="0.25">
      <c r="A201" s="25">
        <f t="shared" si="7"/>
        <v>200</v>
      </c>
      <c r="B201" s="66">
        <v>1042456068</v>
      </c>
      <c r="C201" s="27" t="s">
        <v>392</v>
      </c>
      <c r="D201" s="63" t="s">
        <v>929</v>
      </c>
      <c r="E201" s="27" t="s">
        <v>7</v>
      </c>
      <c r="F201" s="117" t="s">
        <v>621</v>
      </c>
      <c r="G201" s="63" t="s">
        <v>715</v>
      </c>
      <c r="H201" s="67">
        <v>1653600</v>
      </c>
      <c r="I201" s="67">
        <f t="shared" si="6"/>
        <v>1653600</v>
      </c>
      <c r="J201" s="25" t="s">
        <v>444</v>
      </c>
      <c r="K201" s="25">
        <v>2928</v>
      </c>
      <c r="L201" s="68">
        <v>3879</v>
      </c>
      <c r="M201" s="69" t="s">
        <v>118</v>
      </c>
      <c r="N201" s="69" t="s">
        <v>112</v>
      </c>
      <c r="O201" s="121">
        <v>43995</v>
      </c>
      <c r="P201" s="64" t="s">
        <v>1443</v>
      </c>
    </row>
    <row r="202" spans="1:234" s="25" customFormat="1" ht="28.5" customHeight="1" x14ac:dyDescent="0.25">
      <c r="A202" s="25">
        <f t="shared" si="7"/>
        <v>201</v>
      </c>
      <c r="B202" s="66">
        <v>44153255</v>
      </c>
      <c r="C202" s="27" t="s">
        <v>393</v>
      </c>
      <c r="D202" s="63" t="s">
        <v>930</v>
      </c>
      <c r="E202" s="27" t="s">
        <v>30</v>
      </c>
      <c r="F202" s="117" t="s">
        <v>621</v>
      </c>
      <c r="G202" s="63" t="s">
        <v>715</v>
      </c>
      <c r="H202" s="67">
        <v>3072000</v>
      </c>
      <c r="I202" s="67">
        <f t="shared" si="6"/>
        <v>3072000</v>
      </c>
      <c r="J202" s="25" t="s">
        <v>445</v>
      </c>
      <c r="K202" s="25">
        <v>2929</v>
      </c>
      <c r="L202" s="68">
        <v>3880</v>
      </c>
      <c r="M202" s="69" t="s">
        <v>118</v>
      </c>
      <c r="N202" s="69" t="s">
        <v>112</v>
      </c>
      <c r="O202" s="121">
        <v>43995</v>
      </c>
      <c r="P202" s="64" t="s">
        <v>1444</v>
      </c>
    </row>
    <row r="203" spans="1:234" s="25" customFormat="1" ht="28.5" customHeight="1" x14ac:dyDescent="0.25">
      <c r="A203" s="25">
        <f t="shared" si="7"/>
        <v>202</v>
      </c>
      <c r="B203" s="66">
        <v>1042437499</v>
      </c>
      <c r="C203" s="27" t="s">
        <v>395</v>
      </c>
      <c r="D203" s="63" t="s">
        <v>931</v>
      </c>
      <c r="E203" s="77" t="s">
        <v>11</v>
      </c>
      <c r="F203" s="117" t="s">
        <v>621</v>
      </c>
      <c r="G203" s="63" t="s">
        <v>715</v>
      </c>
      <c r="H203" s="67">
        <v>2280000</v>
      </c>
      <c r="I203" s="67">
        <f t="shared" si="6"/>
        <v>2280000</v>
      </c>
      <c r="J203" s="25" t="s">
        <v>445</v>
      </c>
      <c r="K203" s="25">
        <v>2930</v>
      </c>
      <c r="L203" s="68">
        <v>3881</v>
      </c>
      <c r="M203" s="69" t="s">
        <v>118</v>
      </c>
      <c r="N203" s="69" t="s">
        <v>112</v>
      </c>
      <c r="O203" s="121">
        <v>43995</v>
      </c>
      <c r="P203" s="64" t="s">
        <v>1445</v>
      </c>
    </row>
    <row r="204" spans="1:234" s="25" customFormat="1" ht="28.5" customHeight="1" x14ac:dyDescent="0.25">
      <c r="A204" s="25">
        <f t="shared" si="7"/>
        <v>203</v>
      </c>
      <c r="B204" s="66">
        <v>1042425681</v>
      </c>
      <c r="C204" s="27" t="s">
        <v>402</v>
      </c>
      <c r="D204" s="63" t="s">
        <v>932</v>
      </c>
      <c r="E204" s="27" t="s">
        <v>30</v>
      </c>
      <c r="F204" s="117" t="s">
        <v>621</v>
      </c>
      <c r="G204" s="63" t="s">
        <v>715</v>
      </c>
      <c r="H204" s="67">
        <v>3072000</v>
      </c>
      <c r="I204" s="67">
        <f t="shared" si="6"/>
        <v>3072000</v>
      </c>
      <c r="J204" s="25" t="s">
        <v>445</v>
      </c>
      <c r="K204" s="25">
        <v>2931</v>
      </c>
      <c r="L204" s="68">
        <v>3882</v>
      </c>
      <c r="M204" s="69" t="s">
        <v>118</v>
      </c>
      <c r="N204" s="69" t="s">
        <v>112</v>
      </c>
      <c r="O204" s="121">
        <v>43995</v>
      </c>
      <c r="P204" s="64" t="s">
        <v>1446</v>
      </c>
    </row>
    <row r="205" spans="1:234" s="85" customFormat="1" ht="28.5" customHeight="1" x14ac:dyDescent="0.25">
      <c r="A205" s="25">
        <f t="shared" si="7"/>
        <v>204</v>
      </c>
      <c r="B205" s="76">
        <v>32739126</v>
      </c>
      <c r="C205" s="27" t="s">
        <v>403</v>
      </c>
      <c r="D205" s="63" t="s">
        <v>933</v>
      </c>
      <c r="E205" s="27" t="s">
        <v>675</v>
      </c>
      <c r="F205" s="117" t="s">
        <v>621</v>
      </c>
      <c r="G205" s="63" t="s">
        <v>715</v>
      </c>
      <c r="H205" s="67">
        <v>1653600</v>
      </c>
      <c r="I205" s="67">
        <f t="shared" si="6"/>
        <v>1653600</v>
      </c>
      <c r="J205" s="25" t="s">
        <v>444</v>
      </c>
      <c r="K205" s="25">
        <v>2932</v>
      </c>
      <c r="L205" s="68">
        <v>3883</v>
      </c>
      <c r="M205" s="69" t="s">
        <v>1227</v>
      </c>
      <c r="N205" s="69" t="s">
        <v>1229</v>
      </c>
      <c r="O205" s="121">
        <v>43995</v>
      </c>
      <c r="P205" s="64" t="s">
        <v>1447</v>
      </c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</row>
    <row r="206" spans="1:234" s="25" customFormat="1" ht="28.5" customHeight="1" x14ac:dyDescent="0.25">
      <c r="A206" s="25">
        <f t="shared" si="7"/>
        <v>205</v>
      </c>
      <c r="B206" s="66">
        <v>32896400</v>
      </c>
      <c r="C206" s="27" t="s">
        <v>404</v>
      </c>
      <c r="D206" s="63" t="s">
        <v>934</v>
      </c>
      <c r="E206" s="27" t="s">
        <v>8</v>
      </c>
      <c r="F206" s="117" t="s">
        <v>621</v>
      </c>
      <c r="G206" s="63" t="s">
        <v>715</v>
      </c>
      <c r="H206" s="67">
        <v>1680000</v>
      </c>
      <c r="I206" s="67">
        <f t="shared" si="6"/>
        <v>1680000</v>
      </c>
      <c r="J206" s="25" t="s">
        <v>444</v>
      </c>
      <c r="K206" s="25">
        <v>2933</v>
      </c>
      <c r="L206" s="68">
        <v>3884</v>
      </c>
      <c r="M206" s="69" t="s">
        <v>118</v>
      </c>
      <c r="N206" s="69" t="s">
        <v>112</v>
      </c>
      <c r="O206" s="121">
        <v>43995</v>
      </c>
      <c r="P206" s="64" t="s">
        <v>1448</v>
      </c>
    </row>
    <row r="207" spans="1:234" s="25" customFormat="1" ht="28.5" customHeight="1" x14ac:dyDescent="0.25">
      <c r="A207" s="25">
        <f t="shared" si="7"/>
        <v>206</v>
      </c>
      <c r="B207" s="66">
        <v>55230396</v>
      </c>
      <c r="C207" s="27" t="s">
        <v>405</v>
      </c>
      <c r="D207" s="63" t="s">
        <v>935</v>
      </c>
      <c r="E207" s="27" t="s">
        <v>30</v>
      </c>
      <c r="F207" s="117" t="s">
        <v>621</v>
      </c>
      <c r="G207" s="63" t="s">
        <v>715</v>
      </c>
      <c r="H207" s="67">
        <v>3072000</v>
      </c>
      <c r="I207" s="67">
        <f t="shared" si="6"/>
        <v>3072000</v>
      </c>
      <c r="J207" s="25" t="s">
        <v>445</v>
      </c>
      <c r="K207" s="25">
        <v>2934</v>
      </c>
      <c r="L207" s="68">
        <v>3885</v>
      </c>
      <c r="M207" s="69" t="s">
        <v>118</v>
      </c>
      <c r="N207" s="69" t="s">
        <v>112</v>
      </c>
      <c r="O207" s="121">
        <v>43995</v>
      </c>
      <c r="P207" s="64" t="s">
        <v>1449</v>
      </c>
    </row>
    <row r="208" spans="1:234" s="25" customFormat="1" ht="28.5" customHeight="1" x14ac:dyDescent="0.25">
      <c r="A208" s="25">
        <f t="shared" si="7"/>
        <v>207</v>
      </c>
      <c r="B208" s="66">
        <v>44155518</v>
      </c>
      <c r="C208" s="27" t="s">
        <v>410</v>
      </c>
      <c r="D208" s="63" t="s">
        <v>936</v>
      </c>
      <c r="E208" s="27" t="s">
        <v>30</v>
      </c>
      <c r="F208" s="117" t="s">
        <v>621</v>
      </c>
      <c r="G208" s="63" t="s">
        <v>715</v>
      </c>
      <c r="H208" s="67">
        <v>3072000</v>
      </c>
      <c r="I208" s="67">
        <f t="shared" si="6"/>
        <v>3072000</v>
      </c>
      <c r="J208" s="25" t="s">
        <v>445</v>
      </c>
      <c r="K208" s="25">
        <v>2935</v>
      </c>
      <c r="L208" s="68">
        <v>3886</v>
      </c>
      <c r="M208" s="69" t="s">
        <v>118</v>
      </c>
      <c r="N208" s="69" t="s">
        <v>112</v>
      </c>
      <c r="O208" s="121">
        <v>43995</v>
      </c>
      <c r="P208" s="64" t="s">
        <v>1450</v>
      </c>
    </row>
    <row r="209" spans="1:234" s="91" customFormat="1" ht="28.5" customHeight="1" x14ac:dyDescent="0.25">
      <c r="A209" s="25">
        <f t="shared" si="7"/>
        <v>208</v>
      </c>
      <c r="B209" s="87">
        <v>32865503</v>
      </c>
      <c r="C209" s="88" t="s">
        <v>411</v>
      </c>
      <c r="D209" s="89" t="s">
        <v>937</v>
      </c>
      <c r="E209" s="75" t="s">
        <v>725</v>
      </c>
      <c r="F209" s="118" t="s">
        <v>621</v>
      </c>
      <c r="G209" s="89" t="s">
        <v>715</v>
      </c>
      <c r="H209" s="90">
        <v>1166000</v>
      </c>
      <c r="I209" s="90">
        <f t="shared" si="6"/>
        <v>1166000</v>
      </c>
      <c r="J209" s="91" t="s">
        <v>444</v>
      </c>
      <c r="K209" s="91">
        <v>2936</v>
      </c>
      <c r="L209" s="92">
        <v>3887</v>
      </c>
      <c r="M209" s="93" t="s">
        <v>55</v>
      </c>
      <c r="N209" s="93" t="s">
        <v>74</v>
      </c>
      <c r="O209" s="121">
        <v>43995</v>
      </c>
      <c r="P209" s="64" t="s">
        <v>1451</v>
      </c>
      <c r="Q209" s="25"/>
    </row>
    <row r="210" spans="1:234" s="25" customFormat="1" ht="28.5" customHeight="1" x14ac:dyDescent="0.25">
      <c r="A210" s="25">
        <f t="shared" si="7"/>
        <v>209</v>
      </c>
      <c r="B210" s="66">
        <v>32703436</v>
      </c>
      <c r="C210" s="27" t="s">
        <v>389</v>
      </c>
      <c r="D210" s="63" t="s">
        <v>938</v>
      </c>
      <c r="E210" s="27" t="s">
        <v>16</v>
      </c>
      <c r="F210" s="117" t="s">
        <v>621</v>
      </c>
      <c r="G210" s="63" t="s">
        <v>715</v>
      </c>
      <c r="H210" s="67">
        <v>1166000</v>
      </c>
      <c r="I210" s="67">
        <f t="shared" si="6"/>
        <v>1166000</v>
      </c>
      <c r="J210" s="25" t="s">
        <v>444</v>
      </c>
      <c r="K210" s="25">
        <v>2937</v>
      </c>
      <c r="L210" s="68">
        <v>3888</v>
      </c>
      <c r="M210" s="69" t="s">
        <v>118</v>
      </c>
      <c r="N210" s="69" t="s">
        <v>112</v>
      </c>
      <c r="O210" s="121">
        <v>43995</v>
      </c>
      <c r="P210" s="64" t="s">
        <v>1452</v>
      </c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  <c r="CT210" s="71"/>
      <c r="CU210" s="71"/>
      <c r="CV210" s="71"/>
      <c r="CW210" s="71"/>
      <c r="CX210" s="71"/>
      <c r="CY210" s="71"/>
      <c r="CZ210" s="71"/>
      <c r="DA210" s="71"/>
      <c r="DB210" s="71"/>
      <c r="DC210" s="71"/>
      <c r="DD210" s="71"/>
      <c r="DE210" s="71"/>
      <c r="DF210" s="71"/>
      <c r="DG210" s="71"/>
      <c r="DH210" s="71"/>
      <c r="DI210" s="71"/>
      <c r="DJ210" s="71"/>
      <c r="DK210" s="71"/>
      <c r="DL210" s="71"/>
      <c r="DM210" s="71"/>
      <c r="DN210" s="71"/>
      <c r="DO210" s="71"/>
      <c r="DP210" s="71"/>
      <c r="DQ210" s="71"/>
      <c r="DR210" s="71"/>
      <c r="DS210" s="71"/>
      <c r="DT210" s="71"/>
      <c r="DU210" s="71"/>
      <c r="DV210" s="71"/>
      <c r="DW210" s="71"/>
      <c r="DX210" s="71"/>
      <c r="DY210" s="71"/>
      <c r="DZ210" s="71"/>
      <c r="EA210" s="71"/>
      <c r="EB210" s="71"/>
      <c r="EC210" s="71"/>
      <c r="ED210" s="71"/>
      <c r="EE210" s="71"/>
      <c r="EF210" s="71"/>
      <c r="EG210" s="71"/>
      <c r="EH210" s="71"/>
      <c r="EI210" s="71"/>
      <c r="EJ210" s="71"/>
      <c r="EK210" s="71"/>
      <c r="EL210" s="71"/>
      <c r="EM210" s="71"/>
      <c r="EN210" s="71"/>
      <c r="EO210" s="71"/>
      <c r="EP210" s="71"/>
      <c r="EQ210" s="71"/>
      <c r="ER210" s="71"/>
      <c r="ES210" s="71"/>
      <c r="ET210" s="71"/>
      <c r="EU210" s="71"/>
      <c r="EV210" s="71"/>
      <c r="EW210" s="71"/>
      <c r="EX210" s="71"/>
      <c r="EY210" s="71"/>
      <c r="EZ210" s="71"/>
      <c r="FA210" s="71"/>
      <c r="FB210" s="71"/>
      <c r="FC210" s="71"/>
      <c r="FD210" s="71"/>
      <c r="FE210" s="71"/>
      <c r="FF210" s="71"/>
      <c r="FG210" s="71"/>
      <c r="FH210" s="71"/>
      <c r="FI210" s="71"/>
      <c r="FJ210" s="71"/>
      <c r="FK210" s="71"/>
      <c r="FL210" s="71"/>
      <c r="FM210" s="71"/>
      <c r="FN210" s="71"/>
      <c r="FO210" s="71"/>
      <c r="FP210" s="71"/>
      <c r="FQ210" s="71"/>
      <c r="FR210" s="71"/>
      <c r="FS210" s="71"/>
      <c r="FT210" s="71"/>
      <c r="FU210" s="71"/>
      <c r="FV210" s="71"/>
      <c r="FW210" s="71"/>
      <c r="FX210" s="71"/>
      <c r="FY210" s="71"/>
      <c r="FZ210" s="71"/>
      <c r="GA210" s="71"/>
      <c r="GB210" s="71"/>
      <c r="GC210" s="71"/>
      <c r="GD210" s="71"/>
      <c r="GE210" s="71"/>
      <c r="GF210" s="71"/>
      <c r="GG210" s="71"/>
      <c r="GH210" s="71"/>
      <c r="GI210" s="71"/>
      <c r="GJ210" s="71"/>
      <c r="GK210" s="71"/>
      <c r="GL210" s="71"/>
      <c r="GM210" s="71"/>
      <c r="GN210" s="71"/>
      <c r="GO210" s="71"/>
      <c r="GP210" s="71"/>
      <c r="GQ210" s="71"/>
      <c r="GR210" s="71"/>
      <c r="GS210" s="71"/>
      <c r="GT210" s="71"/>
      <c r="GU210" s="71"/>
      <c r="GV210" s="71"/>
      <c r="GW210" s="71"/>
      <c r="GX210" s="71"/>
      <c r="GY210" s="71"/>
      <c r="GZ210" s="71"/>
      <c r="HA210" s="71"/>
      <c r="HB210" s="71"/>
      <c r="HC210" s="71"/>
      <c r="HD210" s="71"/>
      <c r="HE210" s="71"/>
      <c r="HF210" s="71"/>
      <c r="HG210" s="71"/>
      <c r="HH210" s="71"/>
      <c r="HI210" s="71"/>
      <c r="HJ210" s="71"/>
      <c r="HK210" s="71"/>
      <c r="HL210" s="71"/>
      <c r="HM210" s="71"/>
      <c r="HN210" s="71"/>
      <c r="HO210" s="71"/>
      <c r="HP210" s="71"/>
      <c r="HQ210" s="71"/>
      <c r="HR210" s="71"/>
      <c r="HS210" s="71"/>
      <c r="HT210" s="71"/>
      <c r="HU210" s="71"/>
      <c r="HV210" s="71"/>
      <c r="HW210" s="71"/>
      <c r="HX210" s="71"/>
      <c r="HY210" s="71"/>
      <c r="HZ210" s="71"/>
    </row>
    <row r="211" spans="1:234" s="25" customFormat="1" ht="28.5" customHeight="1" x14ac:dyDescent="0.25">
      <c r="A211" s="25">
        <f t="shared" si="7"/>
        <v>210</v>
      </c>
      <c r="B211" s="66">
        <v>1129519216</v>
      </c>
      <c r="C211" s="27" t="s">
        <v>332</v>
      </c>
      <c r="D211" s="63" t="s">
        <v>939</v>
      </c>
      <c r="E211" s="27" t="s">
        <v>30</v>
      </c>
      <c r="F211" s="117" t="s">
        <v>621</v>
      </c>
      <c r="G211" s="63" t="s">
        <v>715</v>
      </c>
      <c r="H211" s="67">
        <v>3072000</v>
      </c>
      <c r="I211" s="67">
        <f t="shared" si="6"/>
        <v>3072000</v>
      </c>
      <c r="J211" s="25" t="s">
        <v>445</v>
      </c>
      <c r="K211" s="25">
        <v>2938</v>
      </c>
      <c r="L211" s="68">
        <v>3889</v>
      </c>
      <c r="M211" s="69" t="s">
        <v>118</v>
      </c>
      <c r="N211" s="69" t="s">
        <v>112</v>
      </c>
      <c r="O211" s="121">
        <v>43995</v>
      </c>
      <c r="P211" s="64" t="s">
        <v>1453</v>
      </c>
    </row>
    <row r="212" spans="1:234" s="91" customFormat="1" ht="28.5" customHeight="1" x14ac:dyDescent="0.25">
      <c r="A212" s="25">
        <f t="shared" si="7"/>
        <v>211</v>
      </c>
      <c r="B212" s="87">
        <v>72271914</v>
      </c>
      <c r="C212" s="88" t="s">
        <v>507</v>
      </c>
      <c r="D212" s="89" t="s">
        <v>940</v>
      </c>
      <c r="E212" s="88" t="s">
        <v>160</v>
      </c>
      <c r="F212" s="118" t="s">
        <v>621</v>
      </c>
      <c r="G212" s="89" t="s">
        <v>715</v>
      </c>
      <c r="H212" s="90">
        <v>1800000</v>
      </c>
      <c r="I212" s="90">
        <f t="shared" si="6"/>
        <v>1800000</v>
      </c>
      <c r="J212" s="91" t="s">
        <v>444</v>
      </c>
      <c r="K212" s="91">
        <v>2939</v>
      </c>
      <c r="L212" s="92">
        <v>3890</v>
      </c>
      <c r="M212" s="93" t="s">
        <v>117</v>
      </c>
      <c r="N212" s="93" t="s">
        <v>432</v>
      </c>
      <c r="O212" s="121">
        <v>43995</v>
      </c>
      <c r="P212" s="64" t="s">
        <v>1454</v>
      </c>
      <c r="Q212" s="25"/>
    </row>
    <row r="213" spans="1:234" s="25" customFormat="1" ht="28.5" customHeight="1" x14ac:dyDescent="0.25">
      <c r="A213" s="25">
        <f t="shared" si="7"/>
        <v>212</v>
      </c>
      <c r="B213" s="66">
        <v>32817343</v>
      </c>
      <c r="C213" s="27" t="s">
        <v>508</v>
      </c>
      <c r="D213" s="63" t="s">
        <v>941</v>
      </c>
      <c r="E213" s="27" t="s">
        <v>160</v>
      </c>
      <c r="F213" s="117" t="s">
        <v>621</v>
      </c>
      <c r="G213" s="63" t="s">
        <v>715</v>
      </c>
      <c r="H213" s="67">
        <v>1800000</v>
      </c>
      <c r="I213" s="67">
        <f t="shared" si="6"/>
        <v>1800000</v>
      </c>
      <c r="J213" s="25" t="s">
        <v>444</v>
      </c>
      <c r="K213" s="25">
        <v>2940</v>
      </c>
      <c r="L213" s="68">
        <v>3891</v>
      </c>
      <c r="M213" s="69" t="s">
        <v>117</v>
      </c>
      <c r="N213" s="69" t="s">
        <v>432</v>
      </c>
      <c r="O213" s="121">
        <v>43995</v>
      </c>
      <c r="P213" s="64" t="s">
        <v>1455</v>
      </c>
    </row>
    <row r="214" spans="1:234" s="25" customFormat="1" ht="28.5" customHeight="1" x14ac:dyDescent="0.25">
      <c r="A214" s="25">
        <f t="shared" si="7"/>
        <v>213</v>
      </c>
      <c r="B214" s="25">
        <v>1042419634</v>
      </c>
      <c r="C214" s="27" t="s">
        <v>596</v>
      </c>
      <c r="D214" s="63" t="s">
        <v>942</v>
      </c>
      <c r="E214" s="27" t="s">
        <v>30</v>
      </c>
      <c r="F214" s="117" t="s">
        <v>621</v>
      </c>
      <c r="G214" s="63" t="s">
        <v>715</v>
      </c>
      <c r="H214" s="67">
        <v>3072000</v>
      </c>
      <c r="I214" s="67">
        <f t="shared" si="6"/>
        <v>3072000</v>
      </c>
      <c r="J214" s="25" t="s">
        <v>445</v>
      </c>
      <c r="K214" s="25">
        <v>2941</v>
      </c>
      <c r="L214" s="68">
        <v>3892</v>
      </c>
      <c r="M214" s="69" t="s">
        <v>118</v>
      </c>
      <c r="N214" s="69" t="s">
        <v>112</v>
      </c>
      <c r="O214" s="121">
        <v>43995</v>
      </c>
      <c r="P214" s="64" t="s">
        <v>1456</v>
      </c>
    </row>
    <row r="215" spans="1:234" s="111" customFormat="1" ht="28.5" customHeight="1" x14ac:dyDescent="0.25">
      <c r="A215" s="25">
        <f t="shared" si="7"/>
        <v>214</v>
      </c>
      <c r="B215" s="111">
        <v>22529899</v>
      </c>
      <c r="C215" s="112" t="s">
        <v>631</v>
      </c>
      <c r="D215" s="113" t="s">
        <v>943</v>
      </c>
      <c r="E215" s="75" t="s">
        <v>724</v>
      </c>
      <c r="F215" s="119" t="s">
        <v>621</v>
      </c>
      <c r="G215" s="113" t="s">
        <v>715</v>
      </c>
      <c r="H215" s="114">
        <v>1600000</v>
      </c>
      <c r="I215" s="114">
        <f t="shared" si="6"/>
        <v>1600000</v>
      </c>
      <c r="J215" s="111" t="s">
        <v>444</v>
      </c>
      <c r="K215" s="111">
        <v>2942</v>
      </c>
      <c r="L215" s="115">
        <v>3893</v>
      </c>
      <c r="M215" s="116" t="s">
        <v>55</v>
      </c>
      <c r="N215" s="116" t="s">
        <v>74</v>
      </c>
      <c r="O215" s="121">
        <v>43995</v>
      </c>
      <c r="P215" s="64" t="s">
        <v>1457</v>
      </c>
      <c r="Q215" s="25"/>
    </row>
    <row r="216" spans="1:234" s="25" customFormat="1" ht="28.5" customHeight="1" x14ac:dyDescent="0.25">
      <c r="A216" s="25">
        <f t="shared" si="7"/>
        <v>215</v>
      </c>
      <c r="B216" s="25">
        <v>1048279224</v>
      </c>
      <c r="C216" s="27" t="s">
        <v>599</v>
      </c>
      <c r="D216" s="63" t="s">
        <v>944</v>
      </c>
      <c r="E216" s="27" t="s">
        <v>10</v>
      </c>
      <c r="F216" s="117" t="s">
        <v>621</v>
      </c>
      <c r="G216" s="63" t="s">
        <v>715</v>
      </c>
      <c r="H216" s="67">
        <v>2000000</v>
      </c>
      <c r="I216" s="67">
        <f t="shared" si="6"/>
        <v>2000000</v>
      </c>
      <c r="J216" s="25" t="s">
        <v>444</v>
      </c>
      <c r="K216" s="25">
        <v>2943</v>
      </c>
      <c r="L216" s="68">
        <v>3894</v>
      </c>
      <c r="M216" s="69" t="s">
        <v>118</v>
      </c>
      <c r="N216" s="69" t="s">
        <v>112</v>
      </c>
      <c r="O216" s="121">
        <v>43995</v>
      </c>
      <c r="P216" s="64" t="s">
        <v>1458</v>
      </c>
    </row>
    <row r="217" spans="1:234" s="25" customFormat="1" ht="28.5" customHeight="1" x14ac:dyDescent="0.25">
      <c r="A217" s="25">
        <f t="shared" si="7"/>
        <v>216</v>
      </c>
      <c r="B217" s="66">
        <v>27895505</v>
      </c>
      <c r="C217" s="69" t="s">
        <v>1232</v>
      </c>
      <c r="D217" s="63" t="s">
        <v>945</v>
      </c>
      <c r="E217" s="25" t="s">
        <v>1233</v>
      </c>
      <c r="F217" s="117" t="s">
        <v>621</v>
      </c>
      <c r="G217" s="63" t="s">
        <v>715</v>
      </c>
      <c r="H217" s="67">
        <v>1500000</v>
      </c>
      <c r="I217" s="67">
        <f t="shared" si="6"/>
        <v>1500000</v>
      </c>
      <c r="J217" s="25" t="s">
        <v>444</v>
      </c>
      <c r="K217" s="25">
        <v>2938</v>
      </c>
      <c r="L217" s="68">
        <v>3889</v>
      </c>
      <c r="M217" s="69" t="s">
        <v>465</v>
      </c>
      <c r="N217" s="69" t="s">
        <v>555</v>
      </c>
      <c r="O217" s="121"/>
      <c r="P217" s="64"/>
    </row>
    <row r="218" spans="1:234" s="91" customFormat="1" ht="28.5" customHeight="1" x14ac:dyDescent="0.25">
      <c r="A218" s="25">
        <f t="shared" si="7"/>
        <v>217</v>
      </c>
      <c r="B218" s="87">
        <v>8770580</v>
      </c>
      <c r="C218" s="88" t="s">
        <v>347</v>
      </c>
      <c r="D218" s="89" t="s">
        <v>946</v>
      </c>
      <c r="E218" s="88" t="s">
        <v>542</v>
      </c>
      <c r="F218" s="118" t="s">
        <v>621</v>
      </c>
      <c r="G218" s="89" t="s">
        <v>715</v>
      </c>
      <c r="H218" s="90">
        <v>3000000</v>
      </c>
      <c r="I218" s="90">
        <f t="shared" si="6"/>
        <v>3000000</v>
      </c>
      <c r="J218" s="91" t="s">
        <v>444</v>
      </c>
      <c r="K218" s="91">
        <v>2945</v>
      </c>
      <c r="L218" s="92">
        <v>3896</v>
      </c>
      <c r="M218" s="93" t="s">
        <v>117</v>
      </c>
      <c r="N218" s="93" t="s">
        <v>432</v>
      </c>
      <c r="O218" s="121">
        <v>43995</v>
      </c>
      <c r="P218" s="64" t="s">
        <v>1459</v>
      </c>
      <c r="Q218" s="25"/>
    </row>
    <row r="219" spans="1:234" s="25" customFormat="1" ht="28.5" customHeight="1" x14ac:dyDescent="0.25">
      <c r="A219" s="25">
        <f t="shared" si="7"/>
        <v>218</v>
      </c>
      <c r="B219" s="76">
        <v>1140845475</v>
      </c>
      <c r="C219" s="82" t="s">
        <v>606</v>
      </c>
      <c r="D219" s="63" t="s">
        <v>947</v>
      </c>
      <c r="E219" s="27" t="s">
        <v>31</v>
      </c>
      <c r="F219" s="117" t="s">
        <v>621</v>
      </c>
      <c r="G219" s="63" t="s">
        <v>715</v>
      </c>
      <c r="H219" s="67">
        <v>1900000</v>
      </c>
      <c r="I219" s="67">
        <f t="shared" si="6"/>
        <v>1900000</v>
      </c>
      <c r="J219" s="25" t="s">
        <v>445</v>
      </c>
      <c r="K219" s="25">
        <v>2946</v>
      </c>
      <c r="L219" s="68">
        <v>3897</v>
      </c>
      <c r="M219" s="69" t="s">
        <v>116</v>
      </c>
      <c r="N219" s="69" t="s">
        <v>112</v>
      </c>
      <c r="O219" s="121">
        <v>43995</v>
      </c>
      <c r="P219" s="64" t="s">
        <v>1460</v>
      </c>
    </row>
    <row r="220" spans="1:234" s="25" customFormat="1" ht="28.5" customHeight="1" x14ac:dyDescent="0.25">
      <c r="A220" s="25">
        <f t="shared" si="7"/>
        <v>219</v>
      </c>
      <c r="B220" s="66">
        <v>36555688</v>
      </c>
      <c r="C220" s="27" t="s">
        <v>154</v>
      </c>
      <c r="D220" s="63" t="s">
        <v>948</v>
      </c>
      <c r="E220" s="27" t="s">
        <v>31</v>
      </c>
      <c r="F220" s="117" t="s">
        <v>621</v>
      </c>
      <c r="G220" s="63" t="s">
        <v>715</v>
      </c>
      <c r="H220" s="67">
        <v>1900000</v>
      </c>
      <c r="I220" s="67">
        <f t="shared" si="6"/>
        <v>1900000</v>
      </c>
      <c r="J220" s="25" t="s">
        <v>445</v>
      </c>
      <c r="K220" s="25">
        <v>2947</v>
      </c>
      <c r="L220" s="68">
        <v>3898</v>
      </c>
      <c r="M220" s="69" t="s">
        <v>116</v>
      </c>
      <c r="N220" s="69" t="s">
        <v>112</v>
      </c>
      <c r="O220" s="121">
        <v>43995</v>
      </c>
      <c r="P220" s="64" t="s">
        <v>1461</v>
      </c>
    </row>
    <row r="221" spans="1:234" s="25" customFormat="1" ht="28.5" customHeight="1" x14ac:dyDescent="0.25">
      <c r="A221" s="25">
        <f t="shared" si="7"/>
        <v>220</v>
      </c>
      <c r="B221" s="66">
        <v>8721508</v>
      </c>
      <c r="C221" s="27" t="s">
        <v>162</v>
      </c>
      <c r="D221" s="63" t="s">
        <v>949</v>
      </c>
      <c r="E221" s="69" t="s">
        <v>681</v>
      </c>
      <c r="F221" s="117" t="s">
        <v>621</v>
      </c>
      <c r="G221" s="63" t="s">
        <v>715</v>
      </c>
      <c r="H221" s="67">
        <v>2120000</v>
      </c>
      <c r="I221" s="67">
        <f t="shared" si="6"/>
        <v>2120000</v>
      </c>
      <c r="J221" s="25" t="s">
        <v>445</v>
      </c>
      <c r="K221" s="25">
        <v>2948</v>
      </c>
      <c r="L221" s="68">
        <v>3899</v>
      </c>
      <c r="M221" s="69" t="s">
        <v>55</v>
      </c>
      <c r="N221" s="69" t="s">
        <v>74</v>
      </c>
      <c r="O221" s="121">
        <v>43995</v>
      </c>
      <c r="P221" s="64" t="s">
        <v>1462</v>
      </c>
    </row>
    <row r="222" spans="1:234" s="25" customFormat="1" ht="28.5" customHeight="1" x14ac:dyDescent="0.25">
      <c r="A222" s="25">
        <f t="shared" si="7"/>
        <v>221</v>
      </c>
      <c r="B222" s="66">
        <v>1045704276</v>
      </c>
      <c r="C222" s="27" t="s">
        <v>169</v>
      </c>
      <c r="D222" s="63" t="s">
        <v>950</v>
      </c>
      <c r="E222" s="74" t="s">
        <v>683</v>
      </c>
      <c r="F222" s="117" t="s">
        <v>621</v>
      </c>
      <c r="G222" s="63" t="s">
        <v>715</v>
      </c>
      <c r="H222" s="67">
        <v>3810000</v>
      </c>
      <c r="I222" s="67">
        <f t="shared" si="6"/>
        <v>3810000</v>
      </c>
      <c r="J222" s="25" t="s">
        <v>445</v>
      </c>
      <c r="K222" s="25">
        <v>2949</v>
      </c>
      <c r="L222" s="68">
        <v>3900</v>
      </c>
      <c r="M222" s="69" t="s">
        <v>55</v>
      </c>
      <c r="N222" s="69" t="s">
        <v>74</v>
      </c>
      <c r="O222" s="121">
        <v>43995</v>
      </c>
      <c r="P222" s="64" t="s">
        <v>1463</v>
      </c>
    </row>
    <row r="223" spans="1:234" s="25" customFormat="1" ht="28.5" customHeight="1" x14ac:dyDescent="0.25">
      <c r="A223" s="25">
        <f t="shared" si="7"/>
        <v>222</v>
      </c>
      <c r="B223" s="66">
        <v>22647051</v>
      </c>
      <c r="C223" s="27" t="s">
        <v>44</v>
      </c>
      <c r="D223" s="63" t="s">
        <v>951</v>
      </c>
      <c r="E223" s="27" t="s">
        <v>12</v>
      </c>
      <c r="F223" s="117" t="s">
        <v>621</v>
      </c>
      <c r="G223" s="63" t="s">
        <v>715</v>
      </c>
      <c r="H223" s="67">
        <v>1900000</v>
      </c>
      <c r="I223" s="67">
        <f t="shared" si="6"/>
        <v>1900000</v>
      </c>
      <c r="J223" s="25" t="s">
        <v>445</v>
      </c>
      <c r="K223" s="25">
        <v>2950</v>
      </c>
      <c r="L223" s="68">
        <v>3901</v>
      </c>
      <c r="M223" s="69" t="s">
        <v>116</v>
      </c>
      <c r="N223" s="69" t="s">
        <v>112</v>
      </c>
      <c r="O223" s="121">
        <v>43995</v>
      </c>
      <c r="P223" s="64" t="s">
        <v>1464</v>
      </c>
    </row>
    <row r="224" spans="1:234" s="25" customFormat="1" ht="28.5" customHeight="1" x14ac:dyDescent="0.25">
      <c r="A224" s="25">
        <f t="shared" si="7"/>
        <v>223</v>
      </c>
      <c r="B224" s="66">
        <v>22644596</v>
      </c>
      <c r="C224" s="27" t="s">
        <v>236</v>
      </c>
      <c r="D224" s="63" t="s">
        <v>952</v>
      </c>
      <c r="E224" s="27" t="s">
        <v>664</v>
      </c>
      <c r="F224" s="117" t="s">
        <v>621</v>
      </c>
      <c r="G224" s="63" t="s">
        <v>715</v>
      </c>
      <c r="H224" s="67">
        <v>2000000</v>
      </c>
      <c r="I224" s="67">
        <f t="shared" si="6"/>
        <v>2000000</v>
      </c>
      <c r="J224" s="25" t="s">
        <v>444</v>
      </c>
      <c r="K224" s="25">
        <v>2951</v>
      </c>
      <c r="L224" s="68">
        <v>3902</v>
      </c>
      <c r="M224" s="69" t="s">
        <v>117</v>
      </c>
      <c r="N224" s="69" t="s">
        <v>432</v>
      </c>
      <c r="O224" s="121">
        <v>43995</v>
      </c>
      <c r="P224" s="64" t="s">
        <v>1465</v>
      </c>
    </row>
    <row r="225" spans="1:234" s="25" customFormat="1" ht="28.5" customHeight="1" x14ac:dyDescent="0.25">
      <c r="A225" s="25">
        <f t="shared" si="7"/>
        <v>224</v>
      </c>
      <c r="B225" s="66">
        <v>26900583</v>
      </c>
      <c r="C225" s="27" t="s">
        <v>245</v>
      </c>
      <c r="D225" s="63" t="s">
        <v>953</v>
      </c>
      <c r="E225" s="27" t="s">
        <v>37</v>
      </c>
      <c r="F225" s="117" t="s">
        <v>621</v>
      </c>
      <c r="G225" s="63" t="s">
        <v>715</v>
      </c>
      <c r="H225" s="67">
        <v>2500000</v>
      </c>
      <c r="I225" s="67">
        <f t="shared" si="6"/>
        <v>2500000</v>
      </c>
      <c r="J225" s="25" t="s">
        <v>445</v>
      </c>
      <c r="K225" s="25">
        <v>2952</v>
      </c>
      <c r="L225" s="68">
        <v>3903</v>
      </c>
      <c r="M225" s="69" t="s">
        <v>116</v>
      </c>
      <c r="N225" s="69" t="s">
        <v>112</v>
      </c>
      <c r="O225" s="121">
        <v>43995</v>
      </c>
      <c r="P225" s="64" t="s">
        <v>1466</v>
      </c>
    </row>
    <row r="226" spans="1:234" s="25" customFormat="1" ht="28.5" customHeight="1" x14ac:dyDescent="0.25">
      <c r="A226" s="25">
        <f t="shared" si="7"/>
        <v>225</v>
      </c>
      <c r="B226" s="66">
        <v>1043001061</v>
      </c>
      <c r="C226" s="27" t="s">
        <v>53</v>
      </c>
      <c r="D226" s="63" t="s">
        <v>954</v>
      </c>
      <c r="E226" s="27" t="s">
        <v>38</v>
      </c>
      <c r="F226" s="117" t="s">
        <v>621</v>
      </c>
      <c r="G226" s="63" t="s">
        <v>715</v>
      </c>
      <c r="H226" s="67">
        <v>1166000</v>
      </c>
      <c r="I226" s="67">
        <f t="shared" si="6"/>
        <v>1166000</v>
      </c>
      <c r="J226" s="25" t="s">
        <v>444</v>
      </c>
      <c r="K226" s="25">
        <v>2953</v>
      </c>
      <c r="L226" s="68">
        <v>3904</v>
      </c>
      <c r="M226" s="69" t="s">
        <v>113</v>
      </c>
      <c r="N226" s="27" t="s">
        <v>54</v>
      </c>
      <c r="O226" s="121">
        <v>43995</v>
      </c>
      <c r="P226" s="64" t="s">
        <v>1467</v>
      </c>
    </row>
    <row r="227" spans="1:234" s="25" customFormat="1" ht="28.5" customHeight="1" x14ac:dyDescent="0.25">
      <c r="A227" s="25">
        <f t="shared" si="7"/>
        <v>226</v>
      </c>
      <c r="B227" s="76">
        <v>72242552</v>
      </c>
      <c r="C227" s="27" t="s">
        <v>1242</v>
      </c>
      <c r="D227" s="63" t="s">
        <v>955</v>
      </c>
      <c r="E227" s="27" t="s">
        <v>1230</v>
      </c>
      <c r="F227" s="117" t="s">
        <v>621</v>
      </c>
      <c r="G227" s="63" t="s">
        <v>715</v>
      </c>
      <c r="H227" s="67">
        <v>4240000</v>
      </c>
      <c r="I227" s="67">
        <f t="shared" si="6"/>
        <v>4240000</v>
      </c>
      <c r="J227" s="25" t="s">
        <v>445</v>
      </c>
      <c r="K227" s="25">
        <v>2954</v>
      </c>
      <c r="L227" s="68">
        <v>3905</v>
      </c>
      <c r="M227" s="69" t="s">
        <v>116</v>
      </c>
      <c r="N227" s="69" t="s">
        <v>112</v>
      </c>
      <c r="O227" s="121">
        <v>43995</v>
      </c>
      <c r="P227" s="64" t="s">
        <v>1468</v>
      </c>
    </row>
    <row r="228" spans="1:234" s="25" customFormat="1" ht="28.5" customHeight="1" x14ac:dyDescent="0.25">
      <c r="A228" s="25">
        <f t="shared" si="7"/>
        <v>227</v>
      </c>
      <c r="B228" s="66">
        <v>1042443708</v>
      </c>
      <c r="C228" s="27" t="s">
        <v>262</v>
      </c>
      <c r="D228" s="63" t="s">
        <v>956</v>
      </c>
      <c r="E228" s="27" t="s">
        <v>572</v>
      </c>
      <c r="F228" s="117" t="s">
        <v>621</v>
      </c>
      <c r="G228" s="63" t="s">
        <v>715</v>
      </c>
      <c r="H228" s="67">
        <v>3810000</v>
      </c>
      <c r="I228" s="67">
        <f t="shared" si="6"/>
        <v>3810000</v>
      </c>
      <c r="J228" s="25" t="s">
        <v>445</v>
      </c>
      <c r="K228" s="25">
        <v>2955</v>
      </c>
      <c r="L228" s="68">
        <v>3906</v>
      </c>
      <c r="M228" s="69" t="s">
        <v>116</v>
      </c>
      <c r="N228" s="69" t="str">
        <f>+N223</f>
        <v>COORD CENTRO DE SALUD</v>
      </c>
      <c r="O228" s="121">
        <v>43995</v>
      </c>
      <c r="P228" s="64" t="s">
        <v>1469</v>
      </c>
    </row>
    <row r="229" spans="1:234" s="25" customFormat="1" ht="28.5" customHeight="1" x14ac:dyDescent="0.25">
      <c r="A229" s="25">
        <f t="shared" si="7"/>
        <v>228</v>
      </c>
      <c r="B229" s="76">
        <v>1140853943</v>
      </c>
      <c r="C229" s="69" t="s">
        <v>434</v>
      </c>
      <c r="D229" s="63" t="s">
        <v>957</v>
      </c>
      <c r="E229" s="77" t="s">
        <v>31</v>
      </c>
      <c r="F229" s="117" t="s">
        <v>621</v>
      </c>
      <c r="G229" s="63" t="s">
        <v>715</v>
      </c>
      <c r="H229" s="67">
        <v>1900000</v>
      </c>
      <c r="I229" s="67">
        <f t="shared" si="6"/>
        <v>1900000</v>
      </c>
      <c r="J229" s="25" t="s">
        <v>445</v>
      </c>
      <c r="K229" s="25">
        <v>2956</v>
      </c>
      <c r="L229" s="68">
        <v>3907</v>
      </c>
      <c r="M229" s="69" t="s">
        <v>114</v>
      </c>
      <c r="N229" s="69" t="s">
        <v>112</v>
      </c>
      <c r="O229" s="121">
        <v>43995</v>
      </c>
      <c r="P229" s="64" t="s">
        <v>1470</v>
      </c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</row>
    <row r="230" spans="1:234" s="25" customFormat="1" ht="28.5" customHeight="1" x14ac:dyDescent="0.25">
      <c r="A230" s="25">
        <f t="shared" si="7"/>
        <v>229</v>
      </c>
      <c r="B230" s="76">
        <v>1143133250</v>
      </c>
      <c r="C230" s="27" t="s">
        <v>292</v>
      </c>
      <c r="D230" s="63" t="s">
        <v>958</v>
      </c>
      <c r="E230" s="27" t="s">
        <v>440</v>
      </c>
      <c r="F230" s="117" t="s">
        <v>621</v>
      </c>
      <c r="G230" s="63" t="s">
        <v>715</v>
      </c>
      <c r="H230" s="67">
        <v>1400000</v>
      </c>
      <c r="I230" s="67">
        <f t="shared" si="6"/>
        <v>1400000</v>
      </c>
      <c r="J230" s="25" t="s">
        <v>444</v>
      </c>
      <c r="K230" s="25">
        <v>2957</v>
      </c>
      <c r="L230" s="68">
        <v>3908</v>
      </c>
      <c r="M230" s="69" t="s">
        <v>117</v>
      </c>
      <c r="N230" s="69" t="s">
        <v>432</v>
      </c>
      <c r="O230" s="121">
        <v>43995</v>
      </c>
      <c r="P230" s="64" t="s">
        <v>1471</v>
      </c>
    </row>
    <row r="231" spans="1:234" s="25" customFormat="1" ht="28.5" customHeight="1" x14ac:dyDescent="0.25">
      <c r="A231" s="25">
        <f t="shared" si="7"/>
        <v>230</v>
      </c>
      <c r="B231" s="66">
        <v>22646602</v>
      </c>
      <c r="C231" s="27" t="s">
        <v>321</v>
      </c>
      <c r="D231" s="63" t="s">
        <v>959</v>
      </c>
      <c r="E231" s="27" t="s">
        <v>322</v>
      </c>
      <c r="F231" s="117" t="s">
        <v>621</v>
      </c>
      <c r="G231" s="63" t="s">
        <v>715</v>
      </c>
      <c r="H231" s="67">
        <v>1653600</v>
      </c>
      <c r="I231" s="67">
        <f t="shared" si="6"/>
        <v>1653600</v>
      </c>
      <c r="J231" s="25" t="s">
        <v>444</v>
      </c>
      <c r="K231" s="25">
        <v>2958</v>
      </c>
      <c r="L231" s="68">
        <v>3909</v>
      </c>
      <c r="M231" s="69" t="s">
        <v>113</v>
      </c>
      <c r="N231" s="27" t="s">
        <v>54</v>
      </c>
      <c r="O231" s="121">
        <v>43995</v>
      </c>
      <c r="P231" s="64" t="s">
        <v>1472</v>
      </c>
    </row>
    <row r="232" spans="1:234" s="25" customFormat="1" ht="28.5" customHeight="1" x14ac:dyDescent="0.25">
      <c r="A232" s="25">
        <f t="shared" si="7"/>
        <v>231</v>
      </c>
      <c r="B232" s="66">
        <v>1042422315</v>
      </c>
      <c r="C232" s="27" t="s">
        <v>327</v>
      </c>
      <c r="D232" s="63" t="s">
        <v>960</v>
      </c>
      <c r="E232" s="27" t="s">
        <v>12</v>
      </c>
      <c r="F232" s="117" t="s">
        <v>621</v>
      </c>
      <c r="G232" s="63" t="s">
        <v>715</v>
      </c>
      <c r="H232" s="67">
        <v>1900000</v>
      </c>
      <c r="I232" s="67">
        <f t="shared" si="6"/>
        <v>1900000</v>
      </c>
      <c r="J232" s="25" t="s">
        <v>445</v>
      </c>
      <c r="K232" s="25">
        <v>2959</v>
      </c>
      <c r="L232" s="68">
        <v>3910</v>
      </c>
      <c r="M232" s="69" t="s">
        <v>116</v>
      </c>
      <c r="N232" s="69" t="s">
        <v>112</v>
      </c>
      <c r="O232" s="121">
        <v>43995</v>
      </c>
      <c r="P232" s="64" t="s">
        <v>1473</v>
      </c>
    </row>
    <row r="233" spans="1:234" s="25" customFormat="1" ht="28.5" customHeight="1" x14ac:dyDescent="0.25">
      <c r="A233" s="25">
        <f t="shared" si="7"/>
        <v>232</v>
      </c>
      <c r="B233" s="66">
        <v>22693871</v>
      </c>
      <c r="C233" s="27" t="s">
        <v>337</v>
      </c>
      <c r="D233" s="63" t="s">
        <v>961</v>
      </c>
      <c r="E233" s="27" t="s">
        <v>674</v>
      </c>
      <c r="F233" s="117" t="s">
        <v>621</v>
      </c>
      <c r="G233" s="63" t="s">
        <v>715</v>
      </c>
      <c r="H233" s="67">
        <v>1215000</v>
      </c>
      <c r="I233" s="67">
        <f t="shared" si="6"/>
        <v>1215000</v>
      </c>
      <c r="J233" s="25" t="s">
        <v>444</v>
      </c>
      <c r="K233" s="25">
        <v>2960</v>
      </c>
      <c r="L233" s="68">
        <v>3911</v>
      </c>
      <c r="M233" s="69" t="s">
        <v>1227</v>
      </c>
      <c r="N233" s="69" t="s">
        <v>1229</v>
      </c>
      <c r="O233" s="121">
        <v>43995</v>
      </c>
      <c r="P233" s="64" t="s">
        <v>1474</v>
      </c>
    </row>
    <row r="234" spans="1:234" s="25" customFormat="1" ht="28.5" customHeight="1" x14ac:dyDescent="0.25">
      <c r="A234" s="25">
        <f t="shared" si="7"/>
        <v>233</v>
      </c>
      <c r="B234" s="66">
        <v>32740234</v>
      </c>
      <c r="C234" s="27" t="s">
        <v>349</v>
      </c>
      <c r="D234" s="63" t="s">
        <v>962</v>
      </c>
      <c r="E234" s="27" t="s">
        <v>674</v>
      </c>
      <c r="F234" s="117" t="s">
        <v>621</v>
      </c>
      <c r="G234" s="63" t="s">
        <v>715</v>
      </c>
      <c r="H234" s="67">
        <v>1215000</v>
      </c>
      <c r="I234" s="67">
        <f t="shared" si="6"/>
        <v>1215000</v>
      </c>
      <c r="J234" s="25" t="s">
        <v>444</v>
      </c>
      <c r="K234" s="25">
        <v>2961</v>
      </c>
      <c r="L234" s="68">
        <v>3912</v>
      </c>
      <c r="M234" s="69" t="s">
        <v>1227</v>
      </c>
      <c r="N234" s="69" t="s">
        <v>1229</v>
      </c>
      <c r="O234" s="121">
        <v>43995</v>
      </c>
      <c r="P234" s="64" t="s">
        <v>1475</v>
      </c>
    </row>
    <row r="235" spans="1:234" s="25" customFormat="1" ht="28.5" customHeight="1" x14ac:dyDescent="0.25">
      <c r="A235" s="25">
        <f t="shared" si="7"/>
        <v>234</v>
      </c>
      <c r="B235" s="66">
        <v>8683158</v>
      </c>
      <c r="C235" s="27" t="s">
        <v>379</v>
      </c>
      <c r="D235" s="63" t="s">
        <v>963</v>
      </c>
      <c r="E235" s="27" t="s">
        <v>10</v>
      </c>
      <c r="F235" s="117" t="s">
        <v>621</v>
      </c>
      <c r="G235" s="63" t="s">
        <v>715</v>
      </c>
      <c r="H235" s="67">
        <v>2000000</v>
      </c>
      <c r="I235" s="67">
        <f t="shared" si="6"/>
        <v>2000000</v>
      </c>
      <c r="J235" s="25" t="s">
        <v>444</v>
      </c>
      <c r="K235" s="25">
        <v>2962</v>
      </c>
      <c r="L235" s="68">
        <v>3913</v>
      </c>
      <c r="M235" s="69" t="s">
        <v>116</v>
      </c>
      <c r="N235" s="69" t="s">
        <v>112</v>
      </c>
      <c r="O235" s="121">
        <v>43995</v>
      </c>
      <c r="P235" s="64" t="s">
        <v>1476</v>
      </c>
    </row>
    <row r="236" spans="1:234" s="25" customFormat="1" ht="28.5" customHeight="1" x14ac:dyDescent="0.25">
      <c r="A236" s="25">
        <f t="shared" si="7"/>
        <v>235</v>
      </c>
      <c r="B236" s="66">
        <v>1045680952</v>
      </c>
      <c r="C236" s="27" t="s">
        <v>391</v>
      </c>
      <c r="D236" s="63" t="s">
        <v>964</v>
      </c>
      <c r="E236" s="27" t="s">
        <v>9</v>
      </c>
      <c r="F236" s="117" t="s">
        <v>621</v>
      </c>
      <c r="G236" s="63" t="s">
        <v>715</v>
      </c>
      <c r="H236" s="67">
        <v>2120000</v>
      </c>
      <c r="I236" s="67">
        <f t="shared" si="6"/>
        <v>2120000</v>
      </c>
      <c r="J236" s="25" t="s">
        <v>445</v>
      </c>
      <c r="K236" s="25">
        <v>2963</v>
      </c>
      <c r="L236" s="68">
        <v>3914</v>
      </c>
      <c r="M236" s="69" t="s">
        <v>116</v>
      </c>
      <c r="N236" s="69" t="s">
        <v>112</v>
      </c>
      <c r="O236" s="121">
        <v>43995</v>
      </c>
      <c r="P236" s="64" t="s">
        <v>1477</v>
      </c>
    </row>
    <row r="237" spans="1:234" s="25" customFormat="1" ht="28.5" customHeight="1" x14ac:dyDescent="0.25">
      <c r="A237" s="25">
        <f t="shared" si="7"/>
        <v>236</v>
      </c>
      <c r="B237" s="66">
        <v>32769312</v>
      </c>
      <c r="C237" s="27" t="s">
        <v>110</v>
      </c>
      <c r="D237" s="63" t="s">
        <v>965</v>
      </c>
      <c r="E237" s="27" t="s">
        <v>16</v>
      </c>
      <c r="F237" s="117" t="s">
        <v>621</v>
      </c>
      <c r="G237" s="63" t="s">
        <v>715</v>
      </c>
      <c r="H237" s="67">
        <v>1166000</v>
      </c>
      <c r="I237" s="67">
        <f t="shared" si="6"/>
        <v>1166000</v>
      </c>
      <c r="J237" s="25" t="s">
        <v>444</v>
      </c>
      <c r="K237" s="25">
        <v>2964</v>
      </c>
      <c r="L237" s="68">
        <v>3915</v>
      </c>
      <c r="M237" s="69" t="s">
        <v>116</v>
      </c>
      <c r="N237" s="69" t="s">
        <v>112</v>
      </c>
      <c r="O237" s="121">
        <v>43995</v>
      </c>
      <c r="P237" s="64" t="s">
        <v>1478</v>
      </c>
    </row>
    <row r="238" spans="1:234" s="25" customFormat="1" ht="28.5" customHeight="1" x14ac:dyDescent="0.25">
      <c r="A238" s="25">
        <f t="shared" si="7"/>
        <v>237</v>
      </c>
      <c r="B238" s="25">
        <v>1001934574</v>
      </c>
      <c r="C238" s="27" t="s">
        <v>600</v>
      </c>
      <c r="D238" s="63" t="s">
        <v>966</v>
      </c>
      <c r="E238" s="27" t="s">
        <v>1770</v>
      </c>
      <c r="F238" s="117" t="s">
        <v>621</v>
      </c>
      <c r="G238" s="63" t="s">
        <v>715</v>
      </c>
      <c r="H238" s="67">
        <v>5600000</v>
      </c>
      <c r="I238" s="67">
        <f t="shared" si="6"/>
        <v>5600000</v>
      </c>
      <c r="J238" s="25" t="s">
        <v>445</v>
      </c>
      <c r="K238" s="25">
        <v>2965</v>
      </c>
      <c r="L238" s="68">
        <v>3916</v>
      </c>
      <c r="M238" s="69" t="s">
        <v>116</v>
      </c>
      <c r="N238" s="69" t="s">
        <v>112</v>
      </c>
      <c r="O238" s="121">
        <v>43995</v>
      </c>
      <c r="P238" s="64" t="s">
        <v>1479</v>
      </c>
    </row>
    <row r="239" spans="1:234" s="25" customFormat="1" ht="28.5" customHeight="1" x14ac:dyDescent="0.25">
      <c r="A239" s="25">
        <f t="shared" si="7"/>
        <v>238</v>
      </c>
      <c r="B239" s="66">
        <v>1045674051</v>
      </c>
      <c r="C239" s="27" t="s">
        <v>378</v>
      </c>
      <c r="D239" s="63" t="s">
        <v>967</v>
      </c>
      <c r="E239" s="27" t="s">
        <v>31</v>
      </c>
      <c r="F239" s="117" t="s">
        <v>621</v>
      </c>
      <c r="G239" s="63" t="s">
        <v>715</v>
      </c>
      <c r="H239" s="67">
        <v>1900000</v>
      </c>
      <c r="I239" s="67">
        <f t="shared" si="6"/>
        <v>1900000</v>
      </c>
      <c r="J239" s="25" t="s">
        <v>445</v>
      </c>
      <c r="K239" s="25">
        <v>2969</v>
      </c>
      <c r="L239" s="68">
        <v>3920</v>
      </c>
      <c r="M239" s="69" t="s">
        <v>419</v>
      </c>
      <c r="N239" s="69" t="s">
        <v>112</v>
      </c>
      <c r="O239" s="121">
        <v>43995</v>
      </c>
      <c r="P239" s="64" t="s">
        <v>1480</v>
      </c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  <c r="BJ239" s="71"/>
      <c r="BK239" s="71"/>
      <c r="BL239" s="71"/>
      <c r="BM239" s="71"/>
      <c r="BN239" s="71"/>
      <c r="BO239" s="71"/>
      <c r="BP239" s="71"/>
      <c r="BQ239" s="71"/>
      <c r="BR239" s="71"/>
      <c r="BS239" s="71"/>
      <c r="BT239" s="71"/>
      <c r="BU239" s="71"/>
      <c r="BV239" s="71"/>
      <c r="BW239" s="71"/>
      <c r="BX239" s="71"/>
      <c r="BY239" s="71"/>
      <c r="BZ239" s="71"/>
      <c r="CA239" s="71"/>
      <c r="CB239" s="71"/>
      <c r="CC239" s="71"/>
      <c r="CD239" s="71"/>
      <c r="CE239" s="71"/>
      <c r="CF239" s="71"/>
      <c r="CG239" s="71"/>
      <c r="CH239" s="71"/>
      <c r="CI239" s="71"/>
      <c r="CJ239" s="71"/>
      <c r="CK239" s="71"/>
      <c r="CL239" s="71"/>
      <c r="CM239" s="71"/>
      <c r="CN239" s="71"/>
      <c r="CO239" s="71"/>
      <c r="CP239" s="71"/>
      <c r="CQ239" s="71"/>
      <c r="CR239" s="71"/>
      <c r="CS239" s="71"/>
      <c r="CT239" s="71"/>
      <c r="CU239" s="71"/>
      <c r="CV239" s="71"/>
      <c r="CW239" s="71"/>
      <c r="CX239" s="71"/>
      <c r="CY239" s="71"/>
      <c r="CZ239" s="71"/>
      <c r="DA239" s="71"/>
      <c r="DB239" s="71"/>
      <c r="DC239" s="71"/>
      <c r="DD239" s="71"/>
      <c r="DE239" s="71"/>
      <c r="DF239" s="71"/>
      <c r="DG239" s="71"/>
      <c r="DH239" s="71"/>
      <c r="DI239" s="71"/>
      <c r="DJ239" s="71"/>
      <c r="DK239" s="71"/>
      <c r="DL239" s="71"/>
      <c r="DM239" s="71"/>
      <c r="DN239" s="71"/>
      <c r="DO239" s="71"/>
      <c r="DP239" s="71"/>
      <c r="DQ239" s="71"/>
      <c r="DR239" s="71"/>
      <c r="DS239" s="71"/>
      <c r="DT239" s="71"/>
      <c r="DU239" s="71"/>
      <c r="DV239" s="71"/>
      <c r="DW239" s="71"/>
      <c r="DX239" s="71"/>
      <c r="DY239" s="71"/>
      <c r="DZ239" s="71"/>
      <c r="EA239" s="71"/>
      <c r="EB239" s="71"/>
      <c r="EC239" s="71"/>
      <c r="ED239" s="71"/>
      <c r="EE239" s="71"/>
      <c r="EF239" s="71"/>
      <c r="EG239" s="71"/>
      <c r="EH239" s="71"/>
      <c r="EI239" s="71"/>
      <c r="EJ239" s="71"/>
      <c r="EK239" s="71"/>
      <c r="EL239" s="71"/>
      <c r="EM239" s="71"/>
      <c r="EN239" s="71"/>
      <c r="EO239" s="71"/>
      <c r="EP239" s="71"/>
      <c r="EQ239" s="71"/>
      <c r="ER239" s="71"/>
      <c r="ES239" s="71"/>
      <c r="ET239" s="71"/>
      <c r="EU239" s="71"/>
      <c r="EV239" s="71"/>
      <c r="EW239" s="71"/>
      <c r="EX239" s="71"/>
      <c r="EY239" s="71"/>
      <c r="EZ239" s="71"/>
      <c r="FA239" s="71"/>
      <c r="FB239" s="71"/>
      <c r="FC239" s="71"/>
      <c r="FD239" s="71"/>
      <c r="FE239" s="71"/>
      <c r="FF239" s="71"/>
      <c r="FG239" s="71"/>
      <c r="FH239" s="71"/>
      <c r="FI239" s="71"/>
      <c r="FJ239" s="71"/>
      <c r="FK239" s="71"/>
      <c r="FL239" s="71"/>
      <c r="FM239" s="71"/>
      <c r="FN239" s="71"/>
      <c r="FO239" s="71"/>
      <c r="FP239" s="71"/>
      <c r="FQ239" s="71"/>
      <c r="FR239" s="71"/>
      <c r="FS239" s="71"/>
      <c r="FT239" s="71"/>
      <c r="FU239" s="71"/>
      <c r="FV239" s="71"/>
      <c r="FW239" s="71"/>
      <c r="FX239" s="71"/>
      <c r="FY239" s="71"/>
      <c r="FZ239" s="71"/>
      <c r="GA239" s="71"/>
      <c r="GB239" s="71"/>
      <c r="GC239" s="71"/>
      <c r="GD239" s="71"/>
      <c r="GE239" s="71"/>
      <c r="GF239" s="71"/>
      <c r="GG239" s="71"/>
      <c r="GH239" s="71"/>
      <c r="GI239" s="71"/>
      <c r="GJ239" s="71"/>
      <c r="GK239" s="71"/>
      <c r="GL239" s="71"/>
      <c r="GM239" s="71"/>
      <c r="GN239" s="71"/>
      <c r="GO239" s="71"/>
      <c r="GP239" s="71"/>
      <c r="GQ239" s="71"/>
      <c r="GR239" s="71"/>
      <c r="GS239" s="71"/>
      <c r="GT239" s="71"/>
      <c r="GU239" s="71"/>
      <c r="GV239" s="71"/>
      <c r="GW239" s="71"/>
      <c r="GX239" s="71"/>
      <c r="GY239" s="71"/>
      <c r="GZ239" s="71"/>
      <c r="HA239" s="71"/>
      <c r="HB239" s="71"/>
      <c r="HC239" s="71"/>
      <c r="HD239" s="71"/>
      <c r="HE239" s="71"/>
      <c r="HF239" s="71"/>
      <c r="HG239" s="71"/>
      <c r="HH239" s="71"/>
      <c r="HI239" s="71"/>
      <c r="HJ239" s="71"/>
      <c r="HK239" s="71"/>
      <c r="HL239" s="71"/>
      <c r="HM239" s="71"/>
      <c r="HN239" s="71"/>
      <c r="HO239" s="71"/>
      <c r="HP239" s="71"/>
      <c r="HQ239" s="71"/>
      <c r="HR239" s="71"/>
      <c r="HS239" s="71"/>
      <c r="HT239" s="71"/>
      <c r="HU239" s="71"/>
      <c r="HV239" s="71"/>
      <c r="HW239" s="71"/>
      <c r="HX239" s="71"/>
      <c r="HY239" s="71"/>
      <c r="HZ239" s="71"/>
    </row>
    <row r="240" spans="1:234" s="25" customFormat="1" ht="28.5" customHeight="1" x14ac:dyDescent="0.25">
      <c r="A240" s="25">
        <f t="shared" si="7"/>
        <v>239</v>
      </c>
      <c r="B240" s="66">
        <v>8777621</v>
      </c>
      <c r="C240" s="27" t="s">
        <v>158</v>
      </c>
      <c r="D240" s="63" t="s">
        <v>968</v>
      </c>
      <c r="E240" s="27" t="s">
        <v>8</v>
      </c>
      <c r="F240" s="117" t="s">
        <v>621</v>
      </c>
      <c r="G240" s="63" t="s">
        <v>715</v>
      </c>
      <c r="H240" s="67">
        <v>1680000</v>
      </c>
      <c r="I240" s="67">
        <f t="shared" si="6"/>
        <v>1680000</v>
      </c>
      <c r="J240" s="25" t="s">
        <v>444</v>
      </c>
      <c r="K240" s="25">
        <v>2970</v>
      </c>
      <c r="L240" s="68">
        <v>3921</v>
      </c>
      <c r="M240" s="69" t="s">
        <v>117</v>
      </c>
      <c r="N240" s="69" t="s">
        <v>432</v>
      </c>
      <c r="O240" s="121">
        <v>43995</v>
      </c>
      <c r="P240" s="64" t="s">
        <v>1481</v>
      </c>
    </row>
    <row r="241" spans="1:234" s="25" customFormat="1" ht="28.5" customHeight="1" x14ac:dyDescent="0.25">
      <c r="A241" s="25">
        <f t="shared" si="7"/>
        <v>240</v>
      </c>
      <c r="B241" s="66">
        <v>32583401</v>
      </c>
      <c r="C241" s="27" t="s">
        <v>214</v>
      </c>
      <c r="D241" s="63" t="s">
        <v>969</v>
      </c>
      <c r="E241" s="27" t="s">
        <v>9</v>
      </c>
      <c r="F241" s="117" t="s">
        <v>621</v>
      </c>
      <c r="G241" s="63" t="s">
        <v>715</v>
      </c>
      <c r="H241" s="67">
        <v>2120000</v>
      </c>
      <c r="I241" s="67">
        <f t="shared" si="6"/>
        <v>2120000</v>
      </c>
      <c r="J241" s="25" t="s">
        <v>445</v>
      </c>
      <c r="K241" s="25">
        <v>2971</v>
      </c>
      <c r="L241" s="68">
        <v>3922</v>
      </c>
      <c r="M241" s="69" t="s">
        <v>419</v>
      </c>
      <c r="N241" s="69" t="s">
        <v>112</v>
      </c>
      <c r="O241" s="121">
        <v>43995</v>
      </c>
      <c r="P241" s="64" t="s">
        <v>1482</v>
      </c>
    </row>
    <row r="242" spans="1:234" s="25" customFormat="1" ht="28.5" customHeight="1" x14ac:dyDescent="0.25">
      <c r="A242" s="25">
        <f t="shared" si="7"/>
        <v>241</v>
      </c>
      <c r="B242" s="66">
        <v>22551160</v>
      </c>
      <c r="C242" s="27" t="s">
        <v>138</v>
      </c>
      <c r="D242" s="63" t="s">
        <v>970</v>
      </c>
      <c r="E242" s="27" t="s">
        <v>9</v>
      </c>
      <c r="F242" s="117" t="s">
        <v>621</v>
      </c>
      <c r="G242" s="63" t="s">
        <v>715</v>
      </c>
      <c r="H242" s="67">
        <v>2120000</v>
      </c>
      <c r="I242" s="67">
        <f t="shared" si="6"/>
        <v>2120000</v>
      </c>
      <c r="J242" s="25" t="s">
        <v>445</v>
      </c>
      <c r="K242" s="25">
        <v>2972</v>
      </c>
      <c r="L242" s="68">
        <v>3923</v>
      </c>
      <c r="M242" s="69" t="s">
        <v>55</v>
      </c>
      <c r="N242" s="69" t="s">
        <v>74</v>
      </c>
      <c r="O242" s="121">
        <v>43995</v>
      </c>
      <c r="P242" s="64" t="s">
        <v>1483</v>
      </c>
    </row>
    <row r="243" spans="1:234" s="25" customFormat="1" ht="28.5" customHeight="1" x14ac:dyDescent="0.25">
      <c r="A243" s="25">
        <f t="shared" si="7"/>
        <v>242</v>
      </c>
      <c r="B243" s="66">
        <v>1143449271</v>
      </c>
      <c r="C243" s="27" t="s">
        <v>143</v>
      </c>
      <c r="D243" s="63" t="s">
        <v>971</v>
      </c>
      <c r="E243" s="27" t="s">
        <v>16</v>
      </c>
      <c r="F243" s="117" t="s">
        <v>621</v>
      </c>
      <c r="G243" s="63" t="s">
        <v>715</v>
      </c>
      <c r="H243" s="67">
        <v>1166000</v>
      </c>
      <c r="I243" s="67">
        <f t="shared" si="6"/>
        <v>1166000</v>
      </c>
      <c r="J243" s="25" t="s">
        <v>444</v>
      </c>
      <c r="K243" s="25">
        <v>2973</v>
      </c>
      <c r="L243" s="68">
        <v>3924</v>
      </c>
      <c r="M243" s="69" t="s">
        <v>419</v>
      </c>
      <c r="N243" s="69" t="s">
        <v>112</v>
      </c>
      <c r="O243" s="121">
        <v>43995</v>
      </c>
      <c r="P243" s="64" t="s">
        <v>1484</v>
      </c>
    </row>
    <row r="244" spans="1:234" s="25" customFormat="1" ht="28.5" customHeight="1" x14ac:dyDescent="0.25">
      <c r="A244" s="25">
        <f t="shared" si="7"/>
        <v>243</v>
      </c>
      <c r="B244" s="66">
        <v>1042444832</v>
      </c>
      <c r="C244" s="27" t="s">
        <v>251</v>
      </c>
      <c r="D244" s="63" t="s">
        <v>972</v>
      </c>
      <c r="E244" s="27" t="s">
        <v>9</v>
      </c>
      <c r="F244" s="117" t="s">
        <v>621</v>
      </c>
      <c r="G244" s="63" t="s">
        <v>715</v>
      </c>
      <c r="H244" s="67">
        <v>4240000</v>
      </c>
      <c r="I244" s="67">
        <f t="shared" si="6"/>
        <v>4240000</v>
      </c>
      <c r="J244" s="25" t="s">
        <v>445</v>
      </c>
      <c r="K244" s="25">
        <v>2974</v>
      </c>
      <c r="L244" s="68">
        <v>3925</v>
      </c>
      <c r="M244" s="69" t="s">
        <v>419</v>
      </c>
      <c r="N244" s="69" t="s">
        <v>112</v>
      </c>
      <c r="O244" s="121">
        <v>43995</v>
      </c>
      <c r="P244" s="64" t="s">
        <v>1485</v>
      </c>
    </row>
    <row r="245" spans="1:234" s="25" customFormat="1" ht="28.5" customHeight="1" x14ac:dyDescent="0.25">
      <c r="A245" s="25">
        <f t="shared" si="7"/>
        <v>244</v>
      </c>
      <c r="B245" s="66">
        <v>8704073</v>
      </c>
      <c r="C245" s="27" t="s">
        <v>20</v>
      </c>
      <c r="D245" s="63" t="s">
        <v>973</v>
      </c>
      <c r="E245" s="27" t="s">
        <v>10</v>
      </c>
      <c r="F245" s="117" t="s">
        <v>621</v>
      </c>
      <c r="G245" s="63" t="s">
        <v>715</v>
      </c>
      <c r="H245" s="67">
        <v>1270000</v>
      </c>
      <c r="I245" s="67">
        <f t="shared" si="6"/>
        <v>1270000</v>
      </c>
      <c r="J245" s="25" t="s">
        <v>444</v>
      </c>
      <c r="K245" s="25">
        <v>2975</v>
      </c>
      <c r="L245" s="68">
        <v>3926</v>
      </c>
      <c r="M245" s="69" t="s">
        <v>419</v>
      </c>
      <c r="N245" s="69" t="s">
        <v>112</v>
      </c>
      <c r="O245" s="121">
        <v>43995</v>
      </c>
      <c r="P245" s="64" t="s">
        <v>1486</v>
      </c>
    </row>
    <row r="246" spans="1:234" s="85" customFormat="1" ht="28.5" customHeight="1" x14ac:dyDescent="0.25">
      <c r="A246" s="25">
        <f t="shared" si="7"/>
        <v>245</v>
      </c>
      <c r="B246" s="66">
        <v>32814077</v>
      </c>
      <c r="C246" s="27" t="s">
        <v>260</v>
      </c>
      <c r="D246" s="63" t="s">
        <v>974</v>
      </c>
      <c r="E246" s="27" t="s">
        <v>1186</v>
      </c>
      <c r="F246" s="117" t="s">
        <v>621</v>
      </c>
      <c r="G246" s="63" t="s">
        <v>715</v>
      </c>
      <c r="H246" s="67">
        <v>1600000</v>
      </c>
      <c r="I246" s="67">
        <f t="shared" si="6"/>
        <v>1600000</v>
      </c>
      <c r="J246" s="25" t="s">
        <v>445</v>
      </c>
      <c r="K246" s="25">
        <v>2976</v>
      </c>
      <c r="L246" s="68">
        <v>3927</v>
      </c>
      <c r="M246" s="69" t="s">
        <v>419</v>
      </c>
      <c r="N246" s="69" t="s">
        <v>112</v>
      </c>
      <c r="O246" s="121">
        <v>43995</v>
      </c>
      <c r="P246" s="64" t="s">
        <v>1487</v>
      </c>
      <c r="Q246" s="25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  <c r="FR246" s="69"/>
      <c r="FS246" s="69"/>
      <c r="FT246" s="69"/>
      <c r="FU246" s="69"/>
      <c r="FV246" s="69"/>
      <c r="FW246" s="69"/>
      <c r="FX246" s="69"/>
      <c r="FY246" s="69"/>
      <c r="FZ246" s="69"/>
      <c r="GA246" s="69"/>
      <c r="GB246" s="69"/>
      <c r="GC246" s="69"/>
      <c r="GD246" s="69"/>
      <c r="GE246" s="69"/>
      <c r="GF246" s="69"/>
      <c r="GG246" s="69"/>
      <c r="GH246" s="69"/>
      <c r="GI246" s="69"/>
      <c r="GJ246" s="69"/>
      <c r="GK246" s="69"/>
      <c r="GL246" s="69"/>
      <c r="GM246" s="69"/>
      <c r="GN246" s="69"/>
      <c r="GO246" s="69"/>
      <c r="GP246" s="69"/>
      <c r="GQ246" s="69"/>
      <c r="GR246" s="69"/>
      <c r="GS246" s="69"/>
      <c r="GT246" s="69"/>
      <c r="GU246" s="69"/>
      <c r="GV246" s="69"/>
      <c r="GW246" s="69"/>
      <c r="GX246" s="69"/>
      <c r="GY246" s="69"/>
      <c r="GZ246" s="69"/>
      <c r="HA246" s="69"/>
      <c r="HB246" s="69"/>
      <c r="HC246" s="69"/>
      <c r="HD246" s="69"/>
      <c r="HE246" s="69"/>
      <c r="HF246" s="69"/>
      <c r="HG246" s="69"/>
      <c r="HH246" s="69"/>
      <c r="HI246" s="69"/>
      <c r="HJ246" s="69"/>
      <c r="HK246" s="69"/>
      <c r="HL246" s="69"/>
      <c r="HM246" s="69"/>
      <c r="HN246" s="69"/>
      <c r="HO246" s="69"/>
      <c r="HP246" s="69"/>
      <c r="HQ246" s="69"/>
      <c r="HR246" s="69"/>
      <c r="HS246" s="69"/>
      <c r="HT246" s="69"/>
      <c r="HU246" s="69"/>
      <c r="HV246" s="69"/>
      <c r="HW246" s="69"/>
      <c r="HX246" s="69"/>
      <c r="HY246" s="69"/>
      <c r="HZ246" s="69"/>
    </row>
    <row r="247" spans="1:234" s="25" customFormat="1" ht="28.5" customHeight="1" x14ac:dyDescent="0.25">
      <c r="A247" s="25">
        <f t="shared" si="7"/>
        <v>246</v>
      </c>
      <c r="B247" s="66">
        <v>39013975</v>
      </c>
      <c r="C247" s="27" t="s">
        <v>145</v>
      </c>
      <c r="D247" s="63" t="s">
        <v>975</v>
      </c>
      <c r="E247" s="27" t="s">
        <v>674</v>
      </c>
      <c r="F247" s="117" t="s">
        <v>621</v>
      </c>
      <c r="G247" s="63" t="s">
        <v>715</v>
      </c>
      <c r="H247" s="67">
        <v>1215000</v>
      </c>
      <c r="I247" s="67">
        <f t="shared" si="6"/>
        <v>1215000</v>
      </c>
      <c r="J247" s="25" t="s">
        <v>444</v>
      </c>
      <c r="K247" s="25">
        <v>2977</v>
      </c>
      <c r="L247" s="68">
        <v>3928</v>
      </c>
      <c r="M247" s="69" t="s">
        <v>1227</v>
      </c>
      <c r="N247" s="69" t="s">
        <v>1229</v>
      </c>
      <c r="O247" s="121">
        <v>43995</v>
      </c>
      <c r="P247" s="64" t="s">
        <v>1488</v>
      </c>
    </row>
    <row r="248" spans="1:234" s="25" customFormat="1" ht="28.5" customHeight="1" x14ac:dyDescent="0.25">
      <c r="A248" s="25">
        <f t="shared" si="7"/>
        <v>247</v>
      </c>
      <c r="B248" s="66">
        <v>32742523</v>
      </c>
      <c r="C248" s="27" t="s">
        <v>360</v>
      </c>
      <c r="D248" s="63" t="s">
        <v>976</v>
      </c>
      <c r="E248" s="27" t="s">
        <v>31</v>
      </c>
      <c r="F248" s="117" t="s">
        <v>621</v>
      </c>
      <c r="G248" s="63" t="s">
        <v>715</v>
      </c>
      <c r="H248" s="67">
        <v>1900000</v>
      </c>
      <c r="I248" s="67">
        <f t="shared" si="6"/>
        <v>1900000</v>
      </c>
      <c r="J248" s="25" t="s">
        <v>445</v>
      </c>
      <c r="K248" s="25">
        <v>2978</v>
      </c>
      <c r="L248" s="68">
        <v>3929</v>
      </c>
      <c r="M248" s="69" t="s">
        <v>419</v>
      </c>
      <c r="N248" s="69" t="s">
        <v>112</v>
      </c>
      <c r="O248" s="121">
        <v>43995</v>
      </c>
      <c r="P248" s="64" t="s">
        <v>1489</v>
      </c>
    </row>
    <row r="249" spans="1:234" s="25" customFormat="1" ht="28.5" customHeight="1" x14ac:dyDescent="0.25">
      <c r="A249" s="25">
        <f t="shared" si="7"/>
        <v>248</v>
      </c>
      <c r="B249" s="25">
        <v>1047228049</v>
      </c>
      <c r="C249" s="27" t="s">
        <v>610</v>
      </c>
      <c r="D249" s="63" t="s">
        <v>977</v>
      </c>
      <c r="E249" s="27" t="s">
        <v>168</v>
      </c>
      <c r="F249" s="117" t="s">
        <v>621</v>
      </c>
      <c r="G249" s="63" t="s">
        <v>715</v>
      </c>
      <c r="H249" s="67">
        <v>2500000</v>
      </c>
      <c r="I249" s="67">
        <f t="shared" si="6"/>
        <v>2500000</v>
      </c>
      <c r="J249" s="25" t="s">
        <v>445</v>
      </c>
      <c r="K249" s="25">
        <v>2979</v>
      </c>
      <c r="L249" s="68">
        <v>3930</v>
      </c>
      <c r="M249" s="69" t="s">
        <v>419</v>
      </c>
      <c r="N249" s="69" t="s">
        <v>112</v>
      </c>
      <c r="O249" s="121">
        <v>43995</v>
      </c>
      <c r="P249" s="64" t="s">
        <v>1490</v>
      </c>
    </row>
    <row r="250" spans="1:234" s="25" customFormat="1" ht="28.5" customHeight="1" x14ac:dyDescent="0.25">
      <c r="A250" s="25">
        <f t="shared" si="7"/>
        <v>249</v>
      </c>
      <c r="B250" s="66">
        <v>1140895535</v>
      </c>
      <c r="C250" s="27" t="s">
        <v>153</v>
      </c>
      <c r="D250" s="63" t="s">
        <v>978</v>
      </c>
      <c r="E250" s="27" t="s">
        <v>168</v>
      </c>
      <c r="F250" s="117" t="s">
        <v>621</v>
      </c>
      <c r="G250" s="63" t="s">
        <v>715</v>
      </c>
      <c r="H250" s="67">
        <v>2120000</v>
      </c>
      <c r="I250" s="67">
        <f t="shared" si="6"/>
        <v>2120000</v>
      </c>
      <c r="J250" s="25" t="s">
        <v>445</v>
      </c>
      <c r="K250" s="25">
        <v>2980</v>
      </c>
      <c r="L250" s="68">
        <v>3931</v>
      </c>
      <c r="M250" s="69" t="s">
        <v>119</v>
      </c>
      <c r="N250" s="69" t="s">
        <v>112</v>
      </c>
      <c r="O250" s="121">
        <v>43995</v>
      </c>
      <c r="P250" s="64" t="s">
        <v>1491</v>
      </c>
    </row>
    <row r="251" spans="1:234" s="25" customFormat="1" ht="28.5" customHeight="1" x14ac:dyDescent="0.25">
      <c r="A251" s="25">
        <f t="shared" si="7"/>
        <v>250</v>
      </c>
      <c r="B251" s="66">
        <v>1139614174</v>
      </c>
      <c r="C251" s="27" t="s">
        <v>48</v>
      </c>
      <c r="D251" s="63" t="s">
        <v>979</v>
      </c>
      <c r="E251" s="27" t="s">
        <v>9</v>
      </c>
      <c r="F251" s="117" t="s">
        <v>621</v>
      </c>
      <c r="G251" s="63" t="s">
        <v>715</v>
      </c>
      <c r="H251" s="67">
        <v>2120000</v>
      </c>
      <c r="I251" s="67">
        <f t="shared" si="6"/>
        <v>2120000</v>
      </c>
      <c r="J251" s="25" t="s">
        <v>445</v>
      </c>
      <c r="K251" s="25">
        <v>2981</v>
      </c>
      <c r="L251" s="68">
        <v>3932</v>
      </c>
      <c r="M251" s="69" t="s">
        <v>119</v>
      </c>
      <c r="N251" s="69" t="s">
        <v>112</v>
      </c>
      <c r="O251" s="121">
        <v>43995</v>
      </c>
      <c r="P251" s="64" t="s">
        <v>1492</v>
      </c>
    </row>
    <row r="252" spans="1:234" s="25" customFormat="1" ht="28.5" customHeight="1" x14ac:dyDescent="0.25">
      <c r="A252" s="25">
        <f t="shared" si="7"/>
        <v>251</v>
      </c>
      <c r="B252" s="66">
        <v>7407679</v>
      </c>
      <c r="C252" s="27" t="s">
        <v>164</v>
      </c>
      <c r="D252" s="63" t="s">
        <v>980</v>
      </c>
      <c r="E252" s="27" t="s">
        <v>10</v>
      </c>
      <c r="F252" s="117" t="s">
        <v>621</v>
      </c>
      <c r="G252" s="63" t="s">
        <v>715</v>
      </c>
      <c r="H252" s="67">
        <v>1270000</v>
      </c>
      <c r="I252" s="67">
        <f t="shared" si="6"/>
        <v>1270000</v>
      </c>
      <c r="J252" s="25" t="s">
        <v>444</v>
      </c>
      <c r="K252" s="25">
        <v>2982</v>
      </c>
      <c r="L252" s="68">
        <v>3933</v>
      </c>
      <c r="M252" s="69" t="s">
        <v>119</v>
      </c>
      <c r="N252" s="69" t="s">
        <v>112</v>
      </c>
      <c r="O252" s="121">
        <v>43995</v>
      </c>
      <c r="P252" s="64" t="s">
        <v>1493</v>
      </c>
    </row>
    <row r="253" spans="1:234" s="25" customFormat="1" ht="28.5" customHeight="1" x14ac:dyDescent="0.25">
      <c r="A253" s="25">
        <f t="shared" si="7"/>
        <v>252</v>
      </c>
      <c r="B253" s="66">
        <v>60311278</v>
      </c>
      <c r="C253" s="27" t="s">
        <v>222</v>
      </c>
      <c r="D253" s="63" t="s">
        <v>981</v>
      </c>
      <c r="E253" s="27" t="s">
        <v>9</v>
      </c>
      <c r="F253" s="117" t="s">
        <v>621</v>
      </c>
      <c r="G253" s="63" t="s">
        <v>715</v>
      </c>
      <c r="H253" s="67">
        <v>2500000</v>
      </c>
      <c r="I253" s="67">
        <f t="shared" si="6"/>
        <v>2500000</v>
      </c>
      <c r="J253" s="25" t="s">
        <v>445</v>
      </c>
      <c r="K253" s="25">
        <v>2983</v>
      </c>
      <c r="L253" s="68">
        <v>3934</v>
      </c>
      <c r="M253" s="69" t="s">
        <v>119</v>
      </c>
      <c r="N253" s="69" t="s">
        <v>112</v>
      </c>
      <c r="O253" s="121">
        <v>43995</v>
      </c>
      <c r="P253" s="64" t="s">
        <v>1494</v>
      </c>
    </row>
    <row r="254" spans="1:234" s="25" customFormat="1" ht="28.5" customHeight="1" x14ac:dyDescent="0.25">
      <c r="A254" s="25">
        <f t="shared" si="7"/>
        <v>253</v>
      </c>
      <c r="B254" s="66">
        <v>32608240</v>
      </c>
      <c r="C254" s="27" t="s">
        <v>308</v>
      </c>
      <c r="D254" s="63" t="s">
        <v>982</v>
      </c>
      <c r="E254" s="27" t="s">
        <v>674</v>
      </c>
      <c r="F254" s="117" t="s">
        <v>621</v>
      </c>
      <c r="G254" s="63" t="s">
        <v>715</v>
      </c>
      <c r="H254" s="67">
        <v>1215000</v>
      </c>
      <c r="I254" s="67">
        <f t="shared" si="6"/>
        <v>1215000</v>
      </c>
      <c r="J254" s="25" t="s">
        <v>444</v>
      </c>
      <c r="K254" s="25">
        <v>2984</v>
      </c>
      <c r="L254" s="68">
        <v>3935</v>
      </c>
      <c r="M254" s="69" t="s">
        <v>1227</v>
      </c>
      <c r="N254" s="69" t="s">
        <v>1229</v>
      </c>
      <c r="O254" s="121">
        <v>43995</v>
      </c>
      <c r="P254" s="64" t="s">
        <v>1495</v>
      </c>
    </row>
    <row r="255" spans="1:234" s="85" customFormat="1" ht="28.5" customHeight="1" x14ac:dyDescent="0.25">
      <c r="A255" s="25">
        <f t="shared" si="7"/>
        <v>254</v>
      </c>
      <c r="B255" s="66">
        <v>32828506</v>
      </c>
      <c r="C255" s="27" t="s">
        <v>127</v>
      </c>
      <c r="D255" s="63" t="s">
        <v>983</v>
      </c>
      <c r="E255" s="27" t="s">
        <v>414</v>
      </c>
      <c r="F255" s="117" t="s">
        <v>621</v>
      </c>
      <c r="G255" s="63" t="s">
        <v>715</v>
      </c>
      <c r="H255" s="67">
        <v>2200000</v>
      </c>
      <c r="I255" s="67">
        <f t="shared" si="6"/>
        <v>2200000</v>
      </c>
      <c r="J255" s="25" t="s">
        <v>445</v>
      </c>
      <c r="K255" s="25">
        <v>2985</v>
      </c>
      <c r="L255" s="68">
        <v>3936</v>
      </c>
      <c r="M255" s="69" t="s">
        <v>119</v>
      </c>
      <c r="N255" s="27" t="s">
        <v>112</v>
      </c>
      <c r="O255" s="121">
        <v>43995</v>
      </c>
      <c r="P255" s="64" t="s">
        <v>1496</v>
      </c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  <c r="EK255" s="25"/>
      <c r="EL255" s="25"/>
      <c r="EM255" s="25"/>
      <c r="EN255" s="25"/>
      <c r="EO255" s="25"/>
      <c r="EP255" s="25"/>
      <c r="EQ255" s="25"/>
      <c r="ER255" s="25"/>
      <c r="ES255" s="25"/>
      <c r="ET255" s="25"/>
      <c r="EU255" s="25"/>
      <c r="EV255" s="25"/>
      <c r="EW255" s="25"/>
      <c r="EX255" s="25"/>
      <c r="EY255" s="25"/>
      <c r="EZ255" s="25"/>
      <c r="FA255" s="25"/>
      <c r="FB255" s="25"/>
      <c r="FC255" s="25"/>
      <c r="FD255" s="25"/>
      <c r="FE255" s="25"/>
      <c r="FF255" s="25"/>
      <c r="FG255" s="25"/>
      <c r="FH255" s="25"/>
      <c r="FI255" s="25"/>
      <c r="FJ255" s="25"/>
      <c r="FK255" s="25"/>
      <c r="FL255" s="25"/>
      <c r="FM255" s="25"/>
      <c r="FN255" s="25"/>
      <c r="FO255" s="25"/>
      <c r="FP255" s="25"/>
      <c r="FQ255" s="25"/>
      <c r="FR255" s="25"/>
      <c r="FS255" s="25"/>
      <c r="FT255" s="25"/>
      <c r="FU255" s="25"/>
      <c r="FV255" s="25"/>
      <c r="FW255" s="25"/>
      <c r="FX255" s="25"/>
      <c r="FY255" s="25"/>
      <c r="FZ255" s="25"/>
      <c r="GA255" s="25"/>
      <c r="GB255" s="25"/>
      <c r="GC255" s="25"/>
      <c r="GD255" s="25"/>
      <c r="GE255" s="25"/>
      <c r="GF255" s="25"/>
      <c r="GG255" s="25"/>
      <c r="GH255" s="25"/>
      <c r="GI255" s="25"/>
      <c r="GJ255" s="25"/>
      <c r="GK255" s="25"/>
      <c r="GL255" s="25"/>
      <c r="GM255" s="25"/>
      <c r="GN255" s="25"/>
      <c r="GO255" s="25"/>
      <c r="GP255" s="25"/>
      <c r="GQ255" s="25"/>
      <c r="GR255" s="25"/>
      <c r="GS255" s="25"/>
      <c r="GT255" s="25"/>
      <c r="GU255" s="25"/>
      <c r="GV255" s="25"/>
      <c r="GW255" s="25"/>
      <c r="GX255" s="25"/>
      <c r="GY255" s="25"/>
      <c r="GZ255" s="25"/>
      <c r="HA255" s="25"/>
      <c r="HB255" s="25"/>
      <c r="HC255" s="25"/>
      <c r="HD255" s="25"/>
      <c r="HE255" s="25"/>
      <c r="HF255" s="25"/>
      <c r="HG255" s="25"/>
      <c r="HH255" s="25"/>
      <c r="HI255" s="25"/>
      <c r="HJ255" s="25"/>
      <c r="HK255" s="25"/>
      <c r="HL255" s="25"/>
      <c r="HM255" s="25"/>
      <c r="HN255" s="25"/>
      <c r="HO255" s="25"/>
      <c r="HP255" s="25"/>
      <c r="HQ255" s="25"/>
      <c r="HR255" s="25"/>
      <c r="HS255" s="25"/>
      <c r="HT255" s="25"/>
      <c r="HU255" s="25"/>
      <c r="HV255" s="25"/>
      <c r="HW255" s="25"/>
      <c r="HX255" s="25"/>
      <c r="HY255" s="25"/>
      <c r="HZ255" s="25"/>
    </row>
    <row r="256" spans="1:234" s="25" customFormat="1" ht="28.5" customHeight="1" x14ac:dyDescent="0.25">
      <c r="A256" s="25">
        <f t="shared" si="7"/>
        <v>255</v>
      </c>
      <c r="B256" s="66">
        <v>44152277</v>
      </c>
      <c r="C256" s="27" t="s">
        <v>358</v>
      </c>
      <c r="D256" s="63" t="s">
        <v>984</v>
      </c>
      <c r="E256" s="27" t="s">
        <v>16</v>
      </c>
      <c r="F256" s="117" t="s">
        <v>621</v>
      </c>
      <c r="G256" s="63" t="s">
        <v>715</v>
      </c>
      <c r="H256" s="67">
        <v>1166000</v>
      </c>
      <c r="I256" s="67">
        <f t="shared" si="6"/>
        <v>1166000</v>
      </c>
      <c r="J256" s="25" t="s">
        <v>444</v>
      </c>
      <c r="K256" s="25">
        <v>2986</v>
      </c>
      <c r="L256" s="68">
        <v>3937</v>
      </c>
      <c r="M256" s="69" t="s">
        <v>119</v>
      </c>
      <c r="N256" s="69" t="s">
        <v>112</v>
      </c>
      <c r="O256" s="121">
        <v>43995</v>
      </c>
      <c r="P256" s="64" t="s">
        <v>1497</v>
      </c>
    </row>
    <row r="257" spans="1:234" s="25" customFormat="1" ht="28.5" customHeight="1" x14ac:dyDescent="0.25">
      <c r="A257" s="25">
        <f t="shared" si="7"/>
        <v>256</v>
      </c>
      <c r="B257" s="76">
        <v>32878246</v>
      </c>
      <c r="C257" s="27" t="s">
        <v>377</v>
      </c>
      <c r="D257" s="63" t="s">
        <v>985</v>
      </c>
      <c r="E257" s="27" t="s">
        <v>166</v>
      </c>
      <c r="F257" s="117" t="s">
        <v>621</v>
      </c>
      <c r="G257" s="63" t="s">
        <v>715</v>
      </c>
      <c r="H257" s="67">
        <v>1166000</v>
      </c>
      <c r="I257" s="67">
        <f t="shared" si="6"/>
        <v>1166000</v>
      </c>
      <c r="J257" s="25" t="s">
        <v>444</v>
      </c>
      <c r="K257" s="25">
        <v>2987</v>
      </c>
      <c r="L257" s="68">
        <v>3938</v>
      </c>
      <c r="M257" s="69" t="s">
        <v>119</v>
      </c>
      <c r="N257" s="69" t="s">
        <v>112</v>
      </c>
      <c r="O257" s="121">
        <v>43995</v>
      </c>
      <c r="P257" s="64" t="s">
        <v>1498</v>
      </c>
    </row>
    <row r="258" spans="1:234" s="25" customFormat="1" ht="28.5" customHeight="1" x14ac:dyDescent="0.25">
      <c r="A258" s="25">
        <f t="shared" si="7"/>
        <v>257</v>
      </c>
      <c r="B258" s="76">
        <v>32866918</v>
      </c>
      <c r="C258" s="27" t="s">
        <v>417</v>
      </c>
      <c r="D258" s="63" t="s">
        <v>986</v>
      </c>
      <c r="E258" s="27" t="s">
        <v>31</v>
      </c>
      <c r="F258" s="117" t="s">
        <v>621</v>
      </c>
      <c r="G258" s="63" t="s">
        <v>715</v>
      </c>
      <c r="H258" s="67">
        <v>1900000</v>
      </c>
      <c r="I258" s="67">
        <f t="shared" ref="I258:I320" si="8">+H258*1</f>
        <v>1900000</v>
      </c>
      <c r="J258" s="25" t="s">
        <v>445</v>
      </c>
      <c r="K258" s="25">
        <v>2988</v>
      </c>
      <c r="L258" s="68">
        <v>3939</v>
      </c>
      <c r="M258" s="69" t="s">
        <v>119</v>
      </c>
      <c r="N258" s="27" t="s">
        <v>112</v>
      </c>
      <c r="O258" s="121">
        <v>43995</v>
      </c>
      <c r="P258" s="64" t="s">
        <v>1499</v>
      </c>
    </row>
    <row r="259" spans="1:234" s="25" customFormat="1" ht="28.5" customHeight="1" x14ac:dyDescent="0.25">
      <c r="A259" s="25">
        <f t="shared" si="7"/>
        <v>258</v>
      </c>
      <c r="B259" s="25">
        <v>8667553</v>
      </c>
      <c r="C259" s="27" t="s">
        <v>699</v>
      </c>
      <c r="D259" s="63" t="s">
        <v>987</v>
      </c>
      <c r="E259" s="27" t="s">
        <v>31</v>
      </c>
      <c r="F259" s="117" t="s">
        <v>621</v>
      </c>
      <c r="G259" s="63" t="s">
        <v>715</v>
      </c>
      <c r="H259" s="67">
        <v>1900000</v>
      </c>
      <c r="I259" s="67">
        <f t="shared" si="8"/>
        <v>1900000</v>
      </c>
      <c r="J259" s="25" t="s">
        <v>445</v>
      </c>
      <c r="K259" s="25">
        <v>2989</v>
      </c>
      <c r="L259" s="68">
        <v>3940</v>
      </c>
      <c r="M259" s="69" t="s">
        <v>119</v>
      </c>
      <c r="N259" s="27" t="s">
        <v>112</v>
      </c>
      <c r="O259" s="121">
        <v>43995</v>
      </c>
      <c r="P259" s="64" t="s">
        <v>1500</v>
      </c>
    </row>
    <row r="260" spans="1:234" s="25" customFormat="1" ht="28.5" customHeight="1" x14ac:dyDescent="0.25">
      <c r="A260" s="25">
        <f t="shared" ref="A260:A323" si="9">+A259+1</f>
        <v>259</v>
      </c>
      <c r="B260" s="66">
        <v>22465848</v>
      </c>
      <c r="C260" s="27" t="s">
        <v>152</v>
      </c>
      <c r="D260" s="63" t="s">
        <v>988</v>
      </c>
      <c r="E260" s="27" t="s">
        <v>674</v>
      </c>
      <c r="F260" s="117" t="s">
        <v>621</v>
      </c>
      <c r="G260" s="63" t="s">
        <v>715</v>
      </c>
      <c r="H260" s="67">
        <v>1215000</v>
      </c>
      <c r="I260" s="67">
        <f t="shared" si="8"/>
        <v>1215000</v>
      </c>
      <c r="J260" s="25" t="s">
        <v>444</v>
      </c>
      <c r="K260" s="25">
        <v>2990</v>
      </c>
      <c r="L260" s="68">
        <v>3941</v>
      </c>
      <c r="M260" s="69" t="s">
        <v>1227</v>
      </c>
      <c r="N260" s="69" t="s">
        <v>1229</v>
      </c>
      <c r="O260" s="121">
        <v>43995</v>
      </c>
      <c r="P260" s="64" t="s">
        <v>1501</v>
      </c>
    </row>
    <row r="261" spans="1:234" s="25" customFormat="1" ht="28.5" customHeight="1" x14ac:dyDescent="0.25">
      <c r="A261" s="25">
        <f t="shared" si="9"/>
        <v>260</v>
      </c>
      <c r="B261" s="66">
        <v>22524112</v>
      </c>
      <c r="C261" s="27" t="s">
        <v>200</v>
      </c>
      <c r="D261" s="63" t="s">
        <v>989</v>
      </c>
      <c r="E261" s="27" t="s">
        <v>201</v>
      </c>
      <c r="F261" s="117" t="s">
        <v>621</v>
      </c>
      <c r="G261" s="63" t="s">
        <v>715</v>
      </c>
      <c r="H261" s="67">
        <v>1900000</v>
      </c>
      <c r="I261" s="67">
        <f t="shared" si="8"/>
        <v>1900000</v>
      </c>
      <c r="J261" s="25" t="s">
        <v>445</v>
      </c>
      <c r="K261" s="25">
        <v>2991</v>
      </c>
      <c r="L261" s="68">
        <v>3942</v>
      </c>
      <c r="M261" s="69" t="s">
        <v>418</v>
      </c>
      <c r="N261" s="69" t="s">
        <v>112</v>
      </c>
      <c r="O261" s="121">
        <v>43995</v>
      </c>
      <c r="P261" s="64" t="s">
        <v>1502</v>
      </c>
    </row>
    <row r="262" spans="1:234" s="25" customFormat="1" ht="28.5" customHeight="1" x14ac:dyDescent="0.25">
      <c r="A262" s="25">
        <f t="shared" si="9"/>
        <v>261</v>
      </c>
      <c r="B262" s="66">
        <v>1045747916</v>
      </c>
      <c r="C262" s="27" t="s">
        <v>276</v>
      </c>
      <c r="D262" s="63" t="s">
        <v>990</v>
      </c>
      <c r="E262" s="27" t="s">
        <v>421</v>
      </c>
      <c r="F262" s="117" t="s">
        <v>621</v>
      </c>
      <c r="G262" s="63" t="s">
        <v>715</v>
      </c>
      <c r="H262" s="67">
        <v>1900000</v>
      </c>
      <c r="I262" s="67">
        <f t="shared" si="8"/>
        <v>1900000</v>
      </c>
      <c r="J262" s="25" t="s">
        <v>445</v>
      </c>
      <c r="K262" s="25">
        <v>2992</v>
      </c>
      <c r="L262" s="68">
        <v>3943</v>
      </c>
      <c r="M262" s="69" t="s">
        <v>418</v>
      </c>
      <c r="N262" s="69" t="s">
        <v>112</v>
      </c>
      <c r="O262" s="121">
        <v>43995</v>
      </c>
      <c r="P262" s="64" t="s">
        <v>1503</v>
      </c>
    </row>
    <row r="263" spans="1:234" s="25" customFormat="1" ht="28.5" customHeight="1" x14ac:dyDescent="0.25">
      <c r="A263" s="25">
        <f t="shared" si="9"/>
        <v>262</v>
      </c>
      <c r="B263" s="66">
        <v>1143450666</v>
      </c>
      <c r="C263" s="27" t="s">
        <v>401</v>
      </c>
      <c r="D263" s="63" t="s">
        <v>991</v>
      </c>
      <c r="E263" s="27" t="s">
        <v>36</v>
      </c>
      <c r="F263" s="117" t="s">
        <v>621</v>
      </c>
      <c r="G263" s="63" t="s">
        <v>715</v>
      </c>
      <c r="H263" s="67">
        <v>1680000</v>
      </c>
      <c r="I263" s="67">
        <f t="shared" si="8"/>
        <v>1680000</v>
      </c>
      <c r="J263" s="25" t="s">
        <v>444</v>
      </c>
      <c r="K263" s="25">
        <v>2993</v>
      </c>
      <c r="L263" s="68">
        <v>3944</v>
      </c>
      <c r="M263" s="69" t="s">
        <v>117</v>
      </c>
      <c r="N263" s="69" t="s">
        <v>432</v>
      </c>
      <c r="O263" s="121">
        <v>43995</v>
      </c>
      <c r="P263" s="64" t="s">
        <v>1504</v>
      </c>
    </row>
    <row r="264" spans="1:234" s="25" customFormat="1" ht="28.5" customHeight="1" x14ac:dyDescent="0.25">
      <c r="A264" s="25">
        <f t="shared" si="9"/>
        <v>263</v>
      </c>
      <c r="B264" s="76">
        <v>1143266403</v>
      </c>
      <c r="C264" s="27" t="s">
        <v>135</v>
      </c>
      <c r="D264" s="63" t="s">
        <v>992</v>
      </c>
      <c r="E264" s="27" t="s">
        <v>38</v>
      </c>
      <c r="F264" s="117" t="s">
        <v>621</v>
      </c>
      <c r="G264" s="63" t="s">
        <v>715</v>
      </c>
      <c r="H264" s="67">
        <v>1166000</v>
      </c>
      <c r="I264" s="67">
        <f t="shared" si="8"/>
        <v>1166000</v>
      </c>
      <c r="J264" s="25" t="s">
        <v>444</v>
      </c>
      <c r="K264" s="25">
        <v>2994</v>
      </c>
      <c r="L264" s="68">
        <v>3945</v>
      </c>
      <c r="M264" s="69" t="s">
        <v>418</v>
      </c>
      <c r="N264" s="27" t="s">
        <v>112</v>
      </c>
      <c r="O264" s="121">
        <v>43995</v>
      </c>
      <c r="P264" s="64" t="s">
        <v>1505</v>
      </c>
    </row>
    <row r="265" spans="1:234" s="25" customFormat="1" ht="28.5" customHeight="1" x14ac:dyDescent="0.25">
      <c r="A265" s="25">
        <f t="shared" si="9"/>
        <v>264</v>
      </c>
      <c r="B265" s="66">
        <v>64543985</v>
      </c>
      <c r="C265" s="27" t="s">
        <v>157</v>
      </c>
      <c r="D265" s="63" t="s">
        <v>993</v>
      </c>
      <c r="E265" s="27" t="s">
        <v>685</v>
      </c>
      <c r="F265" s="117" t="s">
        <v>621</v>
      </c>
      <c r="G265" s="63" t="s">
        <v>715</v>
      </c>
      <c r="H265" s="67">
        <v>4000000</v>
      </c>
      <c r="I265" s="67">
        <f t="shared" si="8"/>
        <v>4000000</v>
      </c>
      <c r="J265" s="25" t="s">
        <v>445</v>
      </c>
      <c r="K265" s="25">
        <v>2995</v>
      </c>
      <c r="L265" s="68">
        <v>3946</v>
      </c>
      <c r="M265" s="69" t="s">
        <v>55</v>
      </c>
      <c r="N265" s="69" t="s">
        <v>74</v>
      </c>
      <c r="O265" s="121">
        <v>43995</v>
      </c>
      <c r="P265" s="64" t="s">
        <v>1506</v>
      </c>
    </row>
    <row r="266" spans="1:234" s="25" customFormat="1" ht="28.5" customHeight="1" x14ac:dyDescent="0.25">
      <c r="A266" s="25">
        <f t="shared" si="9"/>
        <v>265</v>
      </c>
      <c r="B266" s="66">
        <v>32869290</v>
      </c>
      <c r="C266" s="27" t="s">
        <v>172</v>
      </c>
      <c r="D266" s="63" t="s">
        <v>994</v>
      </c>
      <c r="E266" s="69" t="s">
        <v>681</v>
      </c>
      <c r="F266" s="117" t="s">
        <v>621</v>
      </c>
      <c r="G266" s="63" t="s">
        <v>715</v>
      </c>
      <c r="H266" s="67">
        <v>2120000</v>
      </c>
      <c r="I266" s="67">
        <f t="shared" si="8"/>
        <v>2120000</v>
      </c>
      <c r="J266" s="25" t="s">
        <v>445</v>
      </c>
      <c r="K266" s="25">
        <v>2996</v>
      </c>
      <c r="L266" s="68">
        <v>3947</v>
      </c>
      <c r="M266" s="69" t="s">
        <v>55</v>
      </c>
      <c r="N266" s="69" t="s">
        <v>74</v>
      </c>
      <c r="O266" s="121">
        <v>43995</v>
      </c>
      <c r="P266" s="64" t="s">
        <v>1507</v>
      </c>
    </row>
    <row r="267" spans="1:234" s="25" customFormat="1" ht="28.5" customHeight="1" x14ac:dyDescent="0.25">
      <c r="A267" s="25">
        <f t="shared" si="9"/>
        <v>266</v>
      </c>
      <c r="B267" s="66">
        <v>72153271</v>
      </c>
      <c r="C267" s="27" t="s">
        <v>176</v>
      </c>
      <c r="D267" s="63" t="s">
        <v>995</v>
      </c>
      <c r="E267" s="27" t="s">
        <v>10</v>
      </c>
      <c r="F267" s="117" t="s">
        <v>621</v>
      </c>
      <c r="G267" s="63" t="s">
        <v>715</v>
      </c>
      <c r="H267" s="67">
        <v>1270000</v>
      </c>
      <c r="I267" s="67">
        <f t="shared" si="8"/>
        <v>1270000</v>
      </c>
      <c r="J267" s="25" t="s">
        <v>444</v>
      </c>
      <c r="K267" s="25">
        <v>2997</v>
      </c>
      <c r="L267" s="68">
        <v>3948</v>
      </c>
      <c r="M267" s="69" t="s">
        <v>115</v>
      </c>
      <c r="N267" s="69" t="s">
        <v>112</v>
      </c>
      <c r="O267" s="121">
        <v>43995</v>
      </c>
      <c r="P267" s="64" t="s">
        <v>1508</v>
      </c>
    </row>
    <row r="268" spans="1:234" s="25" customFormat="1" ht="28.5" customHeight="1" x14ac:dyDescent="0.25">
      <c r="A268" s="25">
        <f t="shared" si="9"/>
        <v>267</v>
      </c>
      <c r="B268" s="66">
        <v>1001875491</v>
      </c>
      <c r="C268" s="27" t="s">
        <v>185</v>
      </c>
      <c r="D268" s="63" t="s">
        <v>996</v>
      </c>
      <c r="E268" s="27" t="s">
        <v>674</v>
      </c>
      <c r="F268" s="117" t="s">
        <v>621</v>
      </c>
      <c r="G268" s="63" t="s">
        <v>715</v>
      </c>
      <c r="H268" s="67">
        <v>1215000</v>
      </c>
      <c r="I268" s="67">
        <f t="shared" si="8"/>
        <v>1215000</v>
      </c>
      <c r="J268" s="25" t="s">
        <v>444</v>
      </c>
      <c r="K268" s="25">
        <v>2998</v>
      </c>
      <c r="L268" s="68">
        <v>3949</v>
      </c>
      <c r="M268" s="69" t="s">
        <v>1227</v>
      </c>
      <c r="N268" s="69" t="s">
        <v>1229</v>
      </c>
      <c r="O268" s="121">
        <v>43995</v>
      </c>
      <c r="P268" s="64" t="s">
        <v>1509</v>
      </c>
    </row>
    <row r="269" spans="1:234" s="25" customFormat="1" ht="28.5" customHeight="1" x14ac:dyDescent="0.25">
      <c r="A269" s="25">
        <f t="shared" si="9"/>
        <v>268</v>
      </c>
      <c r="B269" s="66">
        <v>32896364</v>
      </c>
      <c r="C269" s="27" t="s">
        <v>431</v>
      </c>
      <c r="D269" s="63" t="s">
        <v>997</v>
      </c>
      <c r="E269" s="77" t="s">
        <v>31</v>
      </c>
      <c r="F269" s="117" t="s">
        <v>621</v>
      </c>
      <c r="G269" s="63" t="s">
        <v>715</v>
      </c>
      <c r="H269" s="67">
        <v>1900000</v>
      </c>
      <c r="I269" s="67">
        <f t="shared" si="8"/>
        <v>1900000</v>
      </c>
      <c r="J269" s="25" t="s">
        <v>445</v>
      </c>
      <c r="K269" s="25">
        <v>2999</v>
      </c>
      <c r="L269" s="68">
        <v>3950</v>
      </c>
      <c r="M269" s="69" t="s">
        <v>115</v>
      </c>
      <c r="N269" s="69" t="s">
        <v>112</v>
      </c>
      <c r="O269" s="121">
        <v>43995</v>
      </c>
      <c r="P269" s="64" t="s">
        <v>1510</v>
      </c>
    </row>
    <row r="270" spans="1:234" s="69" customFormat="1" ht="28.5" customHeight="1" x14ac:dyDescent="0.25">
      <c r="A270" s="25">
        <f t="shared" si="9"/>
        <v>269</v>
      </c>
      <c r="B270" s="66">
        <v>22585192</v>
      </c>
      <c r="C270" s="27" t="s">
        <v>50</v>
      </c>
      <c r="D270" s="63" t="s">
        <v>998</v>
      </c>
      <c r="E270" s="27" t="s">
        <v>666</v>
      </c>
      <c r="F270" s="117" t="s">
        <v>621</v>
      </c>
      <c r="G270" s="63" t="s">
        <v>715</v>
      </c>
      <c r="H270" s="67">
        <v>1900000</v>
      </c>
      <c r="I270" s="67">
        <f t="shared" si="8"/>
        <v>1900000</v>
      </c>
      <c r="J270" s="25" t="s">
        <v>444</v>
      </c>
      <c r="K270" s="25">
        <v>3000</v>
      </c>
      <c r="L270" s="68">
        <v>3951</v>
      </c>
      <c r="M270" s="69" t="s">
        <v>115</v>
      </c>
      <c r="N270" s="69" t="s">
        <v>112</v>
      </c>
      <c r="O270" s="121">
        <v>43995</v>
      </c>
      <c r="P270" s="64" t="s">
        <v>1511</v>
      </c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  <c r="EK270" s="25"/>
      <c r="EL270" s="25"/>
      <c r="EM270" s="25"/>
      <c r="EN270" s="25"/>
      <c r="EO270" s="25"/>
      <c r="EP270" s="25"/>
      <c r="EQ270" s="25"/>
      <c r="ER270" s="25"/>
      <c r="ES270" s="25"/>
      <c r="ET270" s="25"/>
      <c r="EU270" s="25"/>
      <c r="EV270" s="25"/>
      <c r="EW270" s="25"/>
      <c r="EX270" s="25"/>
      <c r="EY270" s="25"/>
      <c r="EZ270" s="25"/>
      <c r="FA270" s="25"/>
      <c r="FB270" s="25"/>
      <c r="FC270" s="25"/>
      <c r="FD270" s="25"/>
      <c r="FE270" s="25"/>
      <c r="FF270" s="25"/>
      <c r="FG270" s="25"/>
      <c r="FH270" s="25"/>
      <c r="FI270" s="25"/>
      <c r="FJ270" s="25"/>
      <c r="FK270" s="25"/>
      <c r="FL270" s="25"/>
      <c r="FM270" s="25"/>
      <c r="FN270" s="25"/>
      <c r="FO270" s="25"/>
      <c r="FP270" s="25"/>
      <c r="FQ270" s="25"/>
      <c r="FR270" s="25"/>
      <c r="FS270" s="25"/>
      <c r="FT270" s="25"/>
      <c r="FU270" s="25"/>
      <c r="FV270" s="25"/>
      <c r="FW270" s="25"/>
      <c r="FX270" s="25"/>
      <c r="FY270" s="25"/>
      <c r="FZ270" s="25"/>
      <c r="GA270" s="25"/>
      <c r="GB270" s="25"/>
      <c r="GC270" s="25"/>
      <c r="GD270" s="25"/>
      <c r="GE270" s="25"/>
      <c r="GF270" s="25"/>
      <c r="GG270" s="25"/>
      <c r="GH270" s="25"/>
      <c r="GI270" s="25"/>
      <c r="GJ270" s="25"/>
      <c r="GK270" s="25"/>
      <c r="GL270" s="25"/>
      <c r="GM270" s="25"/>
      <c r="GN270" s="25"/>
      <c r="GO270" s="25"/>
      <c r="GP270" s="25"/>
      <c r="GQ270" s="25"/>
      <c r="GR270" s="25"/>
      <c r="GS270" s="25"/>
      <c r="GT270" s="25"/>
      <c r="GU270" s="25"/>
      <c r="GV270" s="25"/>
      <c r="GW270" s="25"/>
      <c r="GX270" s="25"/>
      <c r="GY270" s="25"/>
      <c r="GZ270" s="25"/>
      <c r="HA270" s="25"/>
      <c r="HB270" s="25"/>
      <c r="HC270" s="25"/>
      <c r="HD270" s="25"/>
      <c r="HE270" s="25"/>
      <c r="HF270" s="25"/>
      <c r="HG270" s="25"/>
      <c r="HH270" s="25"/>
      <c r="HI270" s="25"/>
      <c r="HJ270" s="25"/>
      <c r="HK270" s="25"/>
      <c r="HL270" s="25"/>
      <c r="HM270" s="25"/>
      <c r="HN270" s="25"/>
      <c r="HO270" s="25"/>
      <c r="HP270" s="25"/>
      <c r="HQ270" s="25"/>
      <c r="HR270" s="25"/>
      <c r="HS270" s="25"/>
      <c r="HT270" s="25"/>
      <c r="HU270" s="25"/>
      <c r="HV270" s="25"/>
      <c r="HW270" s="25"/>
      <c r="HX270" s="25"/>
      <c r="HY270" s="25"/>
      <c r="HZ270" s="25"/>
    </row>
    <row r="271" spans="1:234" s="25" customFormat="1" ht="28.5" customHeight="1" x14ac:dyDescent="0.25">
      <c r="A271" s="25">
        <f t="shared" si="9"/>
        <v>270</v>
      </c>
      <c r="B271" s="66">
        <v>32819600</v>
      </c>
      <c r="C271" s="27" t="s">
        <v>205</v>
      </c>
      <c r="D271" s="63" t="s">
        <v>999</v>
      </c>
      <c r="E271" s="27" t="s">
        <v>674</v>
      </c>
      <c r="F271" s="117" t="s">
        <v>621</v>
      </c>
      <c r="G271" s="63" t="s">
        <v>715</v>
      </c>
      <c r="H271" s="67">
        <v>1215000</v>
      </c>
      <c r="I271" s="67">
        <f t="shared" si="8"/>
        <v>1215000</v>
      </c>
      <c r="J271" s="25" t="s">
        <v>444</v>
      </c>
      <c r="K271" s="25">
        <v>3001</v>
      </c>
      <c r="L271" s="68">
        <v>3952</v>
      </c>
      <c r="M271" s="69" t="s">
        <v>1227</v>
      </c>
      <c r="N271" s="69" t="s">
        <v>1229</v>
      </c>
      <c r="O271" s="121">
        <v>43995</v>
      </c>
      <c r="P271" s="64" t="s">
        <v>1512</v>
      </c>
    </row>
    <row r="272" spans="1:234" s="25" customFormat="1" ht="28.5" customHeight="1" x14ac:dyDescent="0.25">
      <c r="A272" s="25">
        <f t="shared" si="9"/>
        <v>271</v>
      </c>
      <c r="B272" s="66">
        <v>1074712390</v>
      </c>
      <c r="C272" s="27" t="s">
        <v>223</v>
      </c>
      <c r="D272" s="63" t="s">
        <v>1000</v>
      </c>
      <c r="E272" s="74" t="s">
        <v>682</v>
      </c>
      <c r="F272" s="117" t="s">
        <v>621</v>
      </c>
      <c r="G272" s="63" t="s">
        <v>715</v>
      </c>
      <c r="H272" s="67">
        <v>2300000</v>
      </c>
      <c r="I272" s="67">
        <f t="shared" si="8"/>
        <v>2300000</v>
      </c>
      <c r="J272" s="25" t="s">
        <v>445</v>
      </c>
      <c r="K272" s="25">
        <v>3002</v>
      </c>
      <c r="L272" s="68">
        <v>3953</v>
      </c>
      <c r="M272" s="69" t="s">
        <v>55</v>
      </c>
      <c r="N272" s="69" t="s">
        <v>74</v>
      </c>
      <c r="O272" s="121">
        <v>43995</v>
      </c>
      <c r="P272" s="64" t="s">
        <v>1513</v>
      </c>
    </row>
    <row r="273" spans="1:16" s="25" customFormat="1" ht="28.5" customHeight="1" x14ac:dyDescent="0.25">
      <c r="A273" s="25">
        <f t="shared" si="9"/>
        <v>272</v>
      </c>
      <c r="B273" s="66">
        <v>8507198</v>
      </c>
      <c r="C273" s="27" t="s">
        <v>18</v>
      </c>
      <c r="D273" s="63" t="s">
        <v>1001</v>
      </c>
      <c r="E273" s="27" t="s">
        <v>9</v>
      </c>
      <c r="F273" s="117" t="s">
        <v>621</v>
      </c>
      <c r="G273" s="63" t="s">
        <v>715</v>
      </c>
      <c r="H273" s="67">
        <v>2120000</v>
      </c>
      <c r="I273" s="67">
        <f t="shared" si="8"/>
        <v>2120000</v>
      </c>
      <c r="J273" s="25" t="s">
        <v>445</v>
      </c>
      <c r="K273" s="25">
        <v>3003</v>
      </c>
      <c r="L273" s="68">
        <v>3954</v>
      </c>
      <c r="M273" s="69" t="s">
        <v>115</v>
      </c>
      <c r="N273" s="69" t="s">
        <v>112</v>
      </c>
      <c r="O273" s="121">
        <v>43995</v>
      </c>
      <c r="P273" s="64" t="s">
        <v>1514</v>
      </c>
    </row>
    <row r="274" spans="1:16" s="25" customFormat="1" ht="28.5" customHeight="1" x14ac:dyDescent="0.25">
      <c r="A274" s="25">
        <f t="shared" si="9"/>
        <v>273</v>
      </c>
      <c r="B274" s="76">
        <v>1042448135</v>
      </c>
      <c r="C274" s="27" t="s">
        <v>231</v>
      </c>
      <c r="D274" s="63" t="s">
        <v>1002</v>
      </c>
      <c r="E274" s="27" t="s">
        <v>232</v>
      </c>
      <c r="F274" s="117" t="s">
        <v>621</v>
      </c>
      <c r="G274" s="63" t="s">
        <v>715</v>
      </c>
      <c r="H274" s="67">
        <v>1500000</v>
      </c>
      <c r="I274" s="67">
        <f t="shared" si="8"/>
        <v>1500000</v>
      </c>
      <c r="J274" s="25" t="s">
        <v>444</v>
      </c>
      <c r="K274" s="25">
        <v>3004</v>
      </c>
      <c r="L274" s="68">
        <v>3955</v>
      </c>
      <c r="M274" s="69" t="s">
        <v>55</v>
      </c>
      <c r="N274" s="69" t="s">
        <v>74</v>
      </c>
      <c r="O274" s="121">
        <v>43995</v>
      </c>
      <c r="P274" s="64" t="s">
        <v>1515</v>
      </c>
    </row>
    <row r="275" spans="1:16" s="25" customFormat="1" ht="28.5" customHeight="1" x14ac:dyDescent="0.25">
      <c r="A275" s="25">
        <f t="shared" si="9"/>
        <v>274</v>
      </c>
      <c r="B275" s="76">
        <v>44154490</v>
      </c>
      <c r="C275" s="27" t="s">
        <v>238</v>
      </c>
      <c r="D275" s="63" t="s">
        <v>1003</v>
      </c>
      <c r="E275" s="27" t="s">
        <v>664</v>
      </c>
      <c r="F275" s="117" t="s">
        <v>621</v>
      </c>
      <c r="G275" s="63" t="s">
        <v>715</v>
      </c>
      <c r="H275" s="67">
        <v>1900000</v>
      </c>
      <c r="I275" s="67">
        <f t="shared" si="8"/>
        <v>1900000</v>
      </c>
      <c r="J275" s="25" t="s">
        <v>444</v>
      </c>
      <c r="K275" s="25">
        <v>3005</v>
      </c>
      <c r="L275" s="68">
        <v>3956</v>
      </c>
      <c r="M275" s="69" t="s">
        <v>115</v>
      </c>
      <c r="N275" s="69" t="s">
        <v>112</v>
      </c>
      <c r="O275" s="121">
        <v>43995</v>
      </c>
      <c r="P275" s="64" t="s">
        <v>1516</v>
      </c>
    </row>
    <row r="276" spans="1:16" s="25" customFormat="1" ht="28.5" customHeight="1" x14ac:dyDescent="0.25">
      <c r="A276" s="25">
        <f t="shared" si="9"/>
        <v>275</v>
      </c>
      <c r="B276" s="76">
        <v>8675558</v>
      </c>
      <c r="C276" s="27" t="s">
        <v>424</v>
      </c>
      <c r="D276" s="63" t="s">
        <v>1004</v>
      </c>
      <c r="E276" s="27" t="s">
        <v>10</v>
      </c>
      <c r="F276" s="117" t="s">
        <v>621</v>
      </c>
      <c r="G276" s="63" t="s">
        <v>715</v>
      </c>
      <c r="H276" s="67">
        <v>1270000</v>
      </c>
      <c r="I276" s="67">
        <f t="shared" si="8"/>
        <v>1270000</v>
      </c>
      <c r="J276" s="25" t="s">
        <v>444</v>
      </c>
      <c r="K276" s="25">
        <v>3006</v>
      </c>
      <c r="L276" s="68">
        <v>3957</v>
      </c>
      <c r="M276" s="69" t="s">
        <v>115</v>
      </c>
      <c r="N276" s="69" t="s">
        <v>112</v>
      </c>
      <c r="O276" s="121">
        <v>43995</v>
      </c>
      <c r="P276" s="64" t="s">
        <v>1517</v>
      </c>
    </row>
    <row r="277" spans="1:16" s="25" customFormat="1" ht="28.5" customHeight="1" x14ac:dyDescent="0.25">
      <c r="A277" s="25">
        <f t="shared" si="9"/>
        <v>276</v>
      </c>
      <c r="B277" s="66">
        <v>1042442139</v>
      </c>
      <c r="C277" s="27" t="s">
        <v>257</v>
      </c>
      <c r="D277" s="63" t="s">
        <v>1005</v>
      </c>
      <c r="E277" s="74" t="s">
        <v>682</v>
      </c>
      <c r="F277" s="117" t="s">
        <v>621</v>
      </c>
      <c r="G277" s="63" t="s">
        <v>715</v>
      </c>
      <c r="H277" s="67">
        <v>2300000</v>
      </c>
      <c r="I277" s="67">
        <f t="shared" si="8"/>
        <v>2300000</v>
      </c>
      <c r="J277" s="25" t="s">
        <v>445</v>
      </c>
      <c r="K277" s="25">
        <v>3007</v>
      </c>
      <c r="L277" s="68">
        <v>3958</v>
      </c>
      <c r="M277" s="69" t="s">
        <v>55</v>
      </c>
      <c r="N277" s="69" t="s">
        <v>74</v>
      </c>
      <c r="O277" s="121">
        <v>43995</v>
      </c>
      <c r="P277" s="64" t="s">
        <v>1518</v>
      </c>
    </row>
    <row r="278" spans="1:16" s="25" customFormat="1" ht="28.5" customHeight="1" x14ac:dyDescent="0.25">
      <c r="A278" s="25">
        <f t="shared" si="9"/>
        <v>277</v>
      </c>
      <c r="B278" s="66">
        <v>32646304</v>
      </c>
      <c r="C278" s="27" t="s">
        <v>283</v>
      </c>
      <c r="D278" s="63" t="s">
        <v>1006</v>
      </c>
      <c r="E278" s="27" t="s">
        <v>38</v>
      </c>
      <c r="F278" s="117" t="s">
        <v>621</v>
      </c>
      <c r="G278" s="63" t="s">
        <v>715</v>
      </c>
      <c r="H278" s="67">
        <v>1166000</v>
      </c>
      <c r="I278" s="67">
        <f t="shared" si="8"/>
        <v>1166000</v>
      </c>
      <c r="J278" s="25" t="s">
        <v>444</v>
      </c>
      <c r="K278" s="25">
        <v>3008</v>
      </c>
      <c r="L278" s="68">
        <v>3959</v>
      </c>
      <c r="M278" s="69" t="s">
        <v>115</v>
      </c>
      <c r="N278" s="69" t="s">
        <v>112</v>
      </c>
      <c r="O278" s="121">
        <v>43995</v>
      </c>
      <c r="P278" s="64" t="s">
        <v>1519</v>
      </c>
    </row>
    <row r="279" spans="1:16" s="25" customFormat="1" ht="28.5" customHeight="1" x14ac:dyDescent="0.25">
      <c r="A279" s="25">
        <f t="shared" si="9"/>
        <v>278</v>
      </c>
      <c r="B279" s="66">
        <v>1044432609</v>
      </c>
      <c r="C279" s="27" t="s">
        <v>413</v>
      </c>
      <c r="D279" s="63" t="s">
        <v>1007</v>
      </c>
      <c r="E279" s="27" t="s">
        <v>9</v>
      </c>
      <c r="F279" s="117" t="s">
        <v>621</v>
      </c>
      <c r="G279" s="63" t="s">
        <v>715</v>
      </c>
      <c r="H279" s="67">
        <v>2120000</v>
      </c>
      <c r="I279" s="67">
        <f t="shared" si="8"/>
        <v>2120000</v>
      </c>
      <c r="J279" s="25" t="s">
        <v>445</v>
      </c>
      <c r="K279" s="25">
        <v>3009</v>
      </c>
      <c r="L279" s="68">
        <v>3960</v>
      </c>
      <c r="M279" s="69" t="s">
        <v>115</v>
      </c>
      <c r="N279" s="69" t="s">
        <v>112</v>
      </c>
      <c r="O279" s="121">
        <v>43995</v>
      </c>
      <c r="P279" s="64" t="s">
        <v>1520</v>
      </c>
    </row>
    <row r="280" spans="1:16" s="25" customFormat="1" ht="28.5" customHeight="1" x14ac:dyDescent="0.25">
      <c r="A280" s="25">
        <f t="shared" si="9"/>
        <v>279</v>
      </c>
      <c r="B280" s="66">
        <v>72142837</v>
      </c>
      <c r="C280" s="27" t="s">
        <v>302</v>
      </c>
      <c r="D280" s="63" t="s">
        <v>1008</v>
      </c>
      <c r="E280" s="27" t="s">
        <v>613</v>
      </c>
      <c r="F280" s="117" t="s">
        <v>621</v>
      </c>
      <c r="G280" s="63" t="s">
        <v>715</v>
      </c>
      <c r="H280" s="67">
        <v>3000000</v>
      </c>
      <c r="I280" s="67">
        <f t="shared" si="8"/>
        <v>3000000</v>
      </c>
      <c r="J280" s="25" t="s">
        <v>445</v>
      </c>
      <c r="K280" s="25">
        <v>3010</v>
      </c>
      <c r="L280" s="68">
        <v>3961</v>
      </c>
      <c r="M280" s="69" t="s">
        <v>55</v>
      </c>
      <c r="N280" s="69" t="s">
        <v>74</v>
      </c>
      <c r="O280" s="121">
        <v>43995</v>
      </c>
      <c r="P280" s="64" t="s">
        <v>1521</v>
      </c>
    </row>
    <row r="281" spans="1:16" s="25" customFormat="1" ht="28.5" customHeight="1" x14ac:dyDescent="0.25">
      <c r="A281" s="25">
        <f t="shared" si="9"/>
        <v>280</v>
      </c>
      <c r="B281" s="25">
        <v>1140883085</v>
      </c>
      <c r="C281" s="69" t="s">
        <v>25</v>
      </c>
      <c r="D281" s="63" t="s">
        <v>1009</v>
      </c>
      <c r="E281" s="27" t="s">
        <v>232</v>
      </c>
      <c r="F281" s="117" t="s">
        <v>621</v>
      </c>
      <c r="G281" s="63" t="s">
        <v>715</v>
      </c>
      <c r="H281" s="67">
        <v>1270000</v>
      </c>
      <c r="I281" s="67">
        <f t="shared" si="8"/>
        <v>1270000</v>
      </c>
      <c r="J281" s="25" t="s">
        <v>444</v>
      </c>
      <c r="K281" s="25">
        <v>3011</v>
      </c>
      <c r="L281" s="68">
        <v>3962</v>
      </c>
      <c r="M281" s="69" t="s">
        <v>55</v>
      </c>
      <c r="N281" s="69" t="s">
        <v>74</v>
      </c>
      <c r="O281" s="121">
        <v>43995</v>
      </c>
      <c r="P281" s="64" t="s">
        <v>1522</v>
      </c>
    </row>
    <row r="282" spans="1:16" s="25" customFormat="1" ht="28.5" customHeight="1" x14ac:dyDescent="0.25">
      <c r="A282" s="25">
        <f t="shared" si="9"/>
        <v>281</v>
      </c>
      <c r="B282" s="66">
        <v>32695840</v>
      </c>
      <c r="C282" s="27" t="s">
        <v>310</v>
      </c>
      <c r="D282" s="63" t="s">
        <v>1010</v>
      </c>
      <c r="E282" s="74" t="s">
        <v>677</v>
      </c>
      <c r="F282" s="117" t="s">
        <v>621</v>
      </c>
      <c r="G282" s="63" t="s">
        <v>715</v>
      </c>
      <c r="H282" s="67">
        <v>2332000</v>
      </c>
      <c r="I282" s="67">
        <f t="shared" si="8"/>
        <v>2332000</v>
      </c>
      <c r="J282" s="25" t="s">
        <v>444</v>
      </c>
      <c r="K282" s="25">
        <v>3012</v>
      </c>
      <c r="L282" s="68">
        <v>3963</v>
      </c>
      <c r="M282" s="69" t="s">
        <v>115</v>
      </c>
      <c r="N282" s="69" t="s">
        <v>112</v>
      </c>
      <c r="O282" s="121">
        <v>43995</v>
      </c>
      <c r="P282" s="64" t="s">
        <v>1523</v>
      </c>
    </row>
    <row r="283" spans="1:16" s="25" customFormat="1" ht="28.5" customHeight="1" x14ac:dyDescent="0.25">
      <c r="A283" s="25">
        <f t="shared" si="9"/>
        <v>282</v>
      </c>
      <c r="B283" s="66">
        <v>32819834</v>
      </c>
      <c r="C283" s="27" t="s">
        <v>316</v>
      </c>
      <c r="D283" s="63" t="s">
        <v>1011</v>
      </c>
      <c r="E283" s="27" t="s">
        <v>16</v>
      </c>
      <c r="F283" s="117" t="s">
        <v>621</v>
      </c>
      <c r="G283" s="63" t="s">
        <v>715</v>
      </c>
      <c r="H283" s="67">
        <v>1166000</v>
      </c>
      <c r="I283" s="67">
        <f t="shared" si="8"/>
        <v>1166000</v>
      </c>
      <c r="J283" s="25" t="s">
        <v>444</v>
      </c>
      <c r="K283" s="25">
        <v>3013</v>
      </c>
      <c r="L283" s="68">
        <v>3964</v>
      </c>
      <c r="M283" s="69" t="s">
        <v>115</v>
      </c>
      <c r="N283" s="69" t="s">
        <v>112</v>
      </c>
      <c r="O283" s="121">
        <v>43995</v>
      </c>
      <c r="P283" s="64" t="s">
        <v>1524</v>
      </c>
    </row>
    <row r="284" spans="1:16" s="25" customFormat="1" ht="28.5" customHeight="1" x14ac:dyDescent="0.25">
      <c r="A284" s="25">
        <f t="shared" si="9"/>
        <v>283</v>
      </c>
      <c r="B284" s="66">
        <v>1042418352</v>
      </c>
      <c r="C284" s="27" t="s">
        <v>329</v>
      </c>
      <c r="D284" s="63" t="s">
        <v>1012</v>
      </c>
      <c r="E284" s="75" t="s">
        <v>725</v>
      </c>
      <c r="F284" s="117" t="s">
        <v>621</v>
      </c>
      <c r="G284" s="63" t="s">
        <v>715</v>
      </c>
      <c r="H284" s="67">
        <v>1166000</v>
      </c>
      <c r="I284" s="67">
        <f t="shared" si="8"/>
        <v>1166000</v>
      </c>
      <c r="J284" s="25" t="s">
        <v>444</v>
      </c>
      <c r="K284" s="25">
        <v>3014</v>
      </c>
      <c r="L284" s="68">
        <v>3965</v>
      </c>
      <c r="M284" s="69" t="s">
        <v>55</v>
      </c>
      <c r="N284" s="69" t="s">
        <v>74</v>
      </c>
      <c r="O284" s="121">
        <v>43995</v>
      </c>
      <c r="P284" s="64" t="s">
        <v>1525</v>
      </c>
    </row>
    <row r="285" spans="1:16" s="25" customFormat="1" ht="28.5" customHeight="1" x14ac:dyDescent="0.25">
      <c r="A285" s="25">
        <f t="shared" si="9"/>
        <v>284</v>
      </c>
      <c r="B285" s="66">
        <v>22468835</v>
      </c>
      <c r="C285" s="27" t="s">
        <v>333</v>
      </c>
      <c r="D285" s="63" t="s">
        <v>1013</v>
      </c>
      <c r="E285" s="27" t="s">
        <v>31</v>
      </c>
      <c r="F285" s="117" t="s">
        <v>621</v>
      </c>
      <c r="G285" s="63" t="s">
        <v>715</v>
      </c>
      <c r="H285" s="67">
        <v>1900000</v>
      </c>
      <c r="I285" s="67">
        <f t="shared" si="8"/>
        <v>1900000</v>
      </c>
      <c r="J285" s="25" t="s">
        <v>445</v>
      </c>
      <c r="K285" s="25">
        <v>3015</v>
      </c>
      <c r="L285" s="68">
        <v>3966</v>
      </c>
      <c r="M285" s="69" t="s">
        <v>115</v>
      </c>
      <c r="N285" s="69" t="s">
        <v>112</v>
      </c>
      <c r="O285" s="121">
        <v>43995</v>
      </c>
      <c r="P285" s="64" t="s">
        <v>1526</v>
      </c>
    </row>
    <row r="286" spans="1:16" s="25" customFormat="1" ht="28.5" customHeight="1" x14ac:dyDescent="0.25">
      <c r="A286" s="25">
        <f t="shared" si="9"/>
        <v>285</v>
      </c>
      <c r="B286" s="66">
        <v>22532699</v>
      </c>
      <c r="C286" s="27" t="s">
        <v>335</v>
      </c>
      <c r="D286" s="63" t="s">
        <v>1014</v>
      </c>
      <c r="E286" s="27" t="s">
        <v>36</v>
      </c>
      <c r="F286" s="117" t="s">
        <v>621</v>
      </c>
      <c r="G286" s="63" t="s">
        <v>715</v>
      </c>
      <c r="H286" s="67">
        <v>1300000</v>
      </c>
      <c r="I286" s="67">
        <f t="shared" si="8"/>
        <v>1300000</v>
      </c>
      <c r="J286" s="25" t="s">
        <v>444</v>
      </c>
      <c r="K286" s="25">
        <v>3016</v>
      </c>
      <c r="L286" s="68">
        <v>3967</v>
      </c>
      <c r="M286" s="69" t="s">
        <v>117</v>
      </c>
      <c r="N286" s="69" t="s">
        <v>432</v>
      </c>
      <c r="O286" s="121">
        <v>43995</v>
      </c>
      <c r="P286" s="64" t="s">
        <v>1527</v>
      </c>
    </row>
    <row r="287" spans="1:16" s="25" customFormat="1" ht="28.5" customHeight="1" x14ac:dyDescent="0.25">
      <c r="A287" s="25">
        <f t="shared" si="9"/>
        <v>286</v>
      </c>
      <c r="B287" s="66">
        <v>32822947</v>
      </c>
      <c r="C287" s="27" t="s">
        <v>354</v>
      </c>
      <c r="D287" s="63" t="s">
        <v>1015</v>
      </c>
      <c r="E287" s="27" t="s">
        <v>37</v>
      </c>
      <c r="F287" s="117" t="s">
        <v>621</v>
      </c>
      <c r="G287" s="63" t="s">
        <v>715</v>
      </c>
      <c r="H287" s="67">
        <v>2200000</v>
      </c>
      <c r="I287" s="67">
        <f t="shared" si="8"/>
        <v>2200000</v>
      </c>
      <c r="J287" s="25" t="s">
        <v>445</v>
      </c>
      <c r="K287" s="25">
        <v>3017</v>
      </c>
      <c r="L287" s="68">
        <v>3968</v>
      </c>
      <c r="M287" s="69" t="s">
        <v>115</v>
      </c>
      <c r="N287" s="69" t="s">
        <v>112</v>
      </c>
      <c r="O287" s="121">
        <v>43995</v>
      </c>
      <c r="P287" s="64" t="s">
        <v>1528</v>
      </c>
    </row>
    <row r="288" spans="1:16" s="25" customFormat="1" ht="28.5" customHeight="1" x14ac:dyDescent="0.25">
      <c r="A288" s="25">
        <f t="shared" si="9"/>
        <v>287</v>
      </c>
      <c r="B288" s="66">
        <v>8770590</v>
      </c>
      <c r="C288" s="27" t="s">
        <v>366</v>
      </c>
      <c r="D288" s="63" t="s">
        <v>1016</v>
      </c>
      <c r="E288" s="27" t="s">
        <v>1186</v>
      </c>
      <c r="F288" s="117" t="s">
        <v>621</v>
      </c>
      <c r="G288" s="63" t="s">
        <v>715</v>
      </c>
      <c r="H288" s="67">
        <v>1600000</v>
      </c>
      <c r="I288" s="67">
        <f t="shared" si="8"/>
        <v>1600000</v>
      </c>
      <c r="J288" s="25" t="s">
        <v>445</v>
      </c>
      <c r="K288" s="25">
        <v>3018</v>
      </c>
      <c r="L288" s="68">
        <v>3969</v>
      </c>
      <c r="M288" s="69" t="s">
        <v>115</v>
      </c>
      <c r="N288" s="69" t="s">
        <v>112</v>
      </c>
      <c r="O288" s="121">
        <v>43995</v>
      </c>
      <c r="P288" s="64" t="s">
        <v>1529</v>
      </c>
    </row>
    <row r="289" spans="1:234" s="25" customFormat="1" ht="28.5" customHeight="1" x14ac:dyDescent="0.25">
      <c r="A289" s="25">
        <f t="shared" si="9"/>
        <v>288</v>
      </c>
      <c r="B289" s="66">
        <v>1140855017</v>
      </c>
      <c r="C289" s="27" t="s">
        <v>129</v>
      </c>
      <c r="D289" s="63" t="s">
        <v>1017</v>
      </c>
      <c r="E289" s="27" t="s">
        <v>433</v>
      </c>
      <c r="F289" s="117" t="s">
        <v>621</v>
      </c>
      <c r="G289" s="63" t="s">
        <v>715</v>
      </c>
      <c r="H289" s="67">
        <v>2300000</v>
      </c>
      <c r="I289" s="67">
        <f t="shared" si="8"/>
        <v>2300000</v>
      </c>
      <c r="J289" s="25" t="s">
        <v>445</v>
      </c>
      <c r="K289" s="25">
        <v>3019</v>
      </c>
      <c r="L289" s="68">
        <v>3970</v>
      </c>
      <c r="M289" s="69" t="s">
        <v>55</v>
      </c>
      <c r="N289" s="69" t="s">
        <v>74</v>
      </c>
      <c r="O289" s="121">
        <v>43995</v>
      </c>
      <c r="P289" s="64" t="s">
        <v>1530</v>
      </c>
    </row>
    <row r="290" spans="1:234" s="25" customFormat="1" ht="28.5" customHeight="1" x14ac:dyDescent="0.25">
      <c r="A290" s="25">
        <f t="shared" si="9"/>
        <v>289</v>
      </c>
      <c r="B290" s="66">
        <v>56087561</v>
      </c>
      <c r="C290" s="27" t="s">
        <v>397</v>
      </c>
      <c r="D290" s="63" t="s">
        <v>1018</v>
      </c>
      <c r="E290" s="27" t="s">
        <v>38</v>
      </c>
      <c r="F290" s="117" t="s">
        <v>621</v>
      </c>
      <c r="G290" s="63" t="s">
        <v>715</v>
      </c>
      <c r="H290" s="67">
        <v>1166000</v>
      </c>
      <c r="I290" s="67">
        <f t="shared" si="8"/>
        <v>1166000</v>
      </c>
      <c r="J290" s="25" t="s">
        <v>444</v>
      </c>
      <c r="K290" s="25">
        <v>3020</v>
      </c>
      <c r="L290" s="68">
        <v>3971</v>
      </c>
      <c r="M290" s="69" t="s">
        <v>115</v>
      </c>
      <c r="N290" s="69" t="s">
        <v>112</v>
      </c>
      <c r="O290" s="121">
        <v>43995</v>
      </c>
      <c r="P290" s="64" t="s">
        <v>1531</v>
      </c>
    </row>
    <row r="291" spans="1:234" s="25" customFormat="1" ht="28.5" customHeight="1" x14ac:dyDescent="0.25">
      <c r="A291" s="25">
        <f t="shared" si="9"/>
        <v>290</v>
      </c>
      <c r="B291" s="76">
        <v>1042440818</v>
      </c>
      <c r="C291" s="82" t="s">
        <v>429</v>
      </c>
      <c r="D291" s="63" t="s">
        <v>1019</v>
      </c>
      <c r="E291" s="27" t="s">
        <v>9</v>
      </c>
      <c r="F291" s="117" t="s">
        <v>621</v>
      </c>
      <c r="G291" s="63" t="s">
        <v>715</v>
      </c>
      <c r="H291" s="67">
        <v>2120000</v>
      </c>
      <c r="I291" s="67">
        <f t="shared" si="8"/>
        <v>2120000</v>
      </c>
      <c r="J291" s="25" t="s">
        <v>445</v>
      </c>
      <c r="K291" s="25">
        <v>3021</v>
      </c>
      <c r="L291" s="68">
        <v>3972</v>
      </c>
      <c r="M291" s="69" t="s">
        <v>115</v>
      </c>
      <c r="N291" s="69" t="s">
        <v>112</v>
      </c>
      <c r="O291" s="121">
        <v>43995</v>
      </c>
      <c r="P291" s="64" t="s">
        <v>1532</v>
      </c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1"/>
      <c r="BH291" s="71"/>
      <c r="BI291" s="71"/>
      <c r="BJ291" s="71"/>
      <c r="BK291" s="71"/>
      <c r="BL291" s="71"/>
      <c r="BM291" s="71"/>
      <c r="BN291" s="71"/>
      <c r="BO291" s="71"/>
      <c r="BP291" s="71"/>
      <c r="BQ291" s="71"/>
      <c r="BR291" s="71"/>
      <c r="BS291" s="71"/>
      <c r="BT291" s="71"/>
      <c r="BU291" s="71"/>
      <c r="BV291" s="71"/>
      <c r="BW291" s="71"/>
      <c r="BX291" s="71"/>
      <c r="BY291" s="71"/>
      <c r="BZ291" s="71"/>
      <c r="CA291" s="71"/>
      <c r="CB291" s="71"/>
      <c r="CC291" s="71"/>
      <c r="CD291" s="71"/>
      <c r="CE291" s="71"/>
      <c r="CF291" s="71"/>
      <c r="CG291" s="71"/>
      <c r="CH291" s="71"/>
      <c r="CI291" s="71"/>
      <c r="CJ291" s="71"/>
      <c r="CK291" s="71"/>
      <c r="CL291" s="71"/>
      <c r="CM291" s="71"/>
      <c r="CN291" s="71"/>
      <c r="CO291" s="71"/>
      <c r="CP291" s="71"/>
      <c r="CQ291" s="71"/>
      <c r="CR291" s="71"/>
      <c r="CS291" s="71"/>
      <c r="CT291" s="71"/>
      <c r="CU291" s="71"/>
      <c r="CV291" s="71"/>
      <c r="CW291" s="71"/>
      <c r="CX291" s="71"/>
      <c r="CY291" s="71"/>
      <c r="CZ291" s="71"/>
      <c r="DA291" s="71"/>
      <c r="DB291" s="71"/>
      <c r="DC291" s="71"/>
      <c r="DD291" s="71"/>
      <c r="DE291" s="71"/>
      <c r="DF291" s="71"/>
      <c r="DG291" s="71"/>
      <c r="DH291" s="71"/>
      <c r="DI291" s="71"/>
      <c r="DJ291" s="71"/>
      <c r="DK291" s="71"/>
      <c r="DL291" s="71"/>
      <c r="DM291" s="71"/>
      <c r="DN291" s="71"/>
      <c r="DO291" s="71"/>
      <c r="DP291" s="71"/>
      <c r="DQ291" s="71"/>
      <c r="DR291" s="71"/>
      <c r="DS291" s="71"/>
      <c r="DT291" s="71"/>
      <c r="DU291" s="71"/>
      <c r="DV291" s="71"/>
      <c r="DW291" s="71"/>
      <c r="DX291" s="71"/>
      <c r="DY291" s="71"/>
      <c r="DZ291" s="71"/>
      <c r="EA291" s="71"/>
      <c r="EB291" s="71"/>
      <c r="EC291" s="71"/>
      <c r="ED291" s="71"/>
      <c r="EE291" s="71"/>
      <c r="EF291" s="71"/>
      <c r="EG291" s="71"/>
      <c r="EH291" s="71"/>
      <c r="EI291" s="71"/>
      <c r="EJ291" s="71"/>
      <c r="EK291" s="71"/>
      <c r="EL291" s="71"/>
      <c r="EM291" s="71"/>
      <c r="EN291" s="71"/>
      <c r="EO291" s="71"/>
      <c r="EP291" s="71"/>
      <c r="EQ291" s="71"/>
      <c r="ER291" s="71"/>
      <c r="ES291" s="71"/>
      <c r="ET291" s="71"/>
      <c r="EU291" s="71"/>
      <c r="EV291" s="71"/>
      <c r="EW291" s="71"/>
      <c r="EX291" s="71"/>
      <c r="EY291" s="71"/>
      <c r="EZ291" s="71"/>
      <c r="FA291" s="71"/>
      <c r="FB291" s="71"/>
      <c r="FC291" s="71"/>
      <c r="FD291" s="71"/>
      <c r="FE291" s="71"/>
      <c r="FF291" s="71"/>
      <c r="FG291" s="71"/>
      <c r="FH291" s="71"/>
      <c r="FI291" s="71"/>
      <c r="FJ291" s="71"/>
      <c r="FK291" s="71"/>
      <c r="FL291" s="71"/>
      <c r="FM291" s="71"/>
      <c r="FN291" s="71"/>
      <c r="FO291" s="71"/>
      <c r="FP291" s="71"/>
      <c r="FQ291" s="71"/>
      <c r="FR291" s="71"/>
      <c r="FS291" s="71"/>
      <c r="FT291" s="71"/>
      <c r="FU291" s="71"/>
      <c r="FV291" s="71"/>
      <c r="FW291" s="71"/>
      <c r="FX291" s="71"/>
      <c r="FY291" s="71"/>
      <c r="FZ291" s="71"/>
      <c r="GA291" s="71"/>
      <c r="GB291" s="71"/>
      <c r="GC291" s="71"/>
      <c r="GD291" s="71"/>
      <c r="GE291" s="71"/>
      <c r="GF291" s="71"/>
      <c r="GG291" s="71"/>
      <c r="GH291" s="71"/>
      <c r="GI291" s="71"/>
      <c r="GJ291" s="71"/>
      <c r="GK291" s="71"/>
      <c r="GL291" s="71"/>
      <c r="GM291" s="71"/>
      <c r="GN291" s="71"/>
      <c r="GO291" s="71"/>
      <c r="GP291" s="71"/>
      <c r="GQ291" s="71"/>
      <c r="GR291" s="71"/>
      <c r="GS291" s="71"/>
      <c r="GT291" s="71"/>
      <c r="GU291" s="71"/>
      <c r="GV291" s="71"/>
      <c r="GW291" s="71"/>
      <c r="GX291" s="71"/>
      <c r="GY291" s="71"/>
      <c r="GZ291" s="71"/>
      <c r="HA291" s="71"/>
      <c r="HB291" s="71"/>
      <c r="HC291" s="71"/>
      <c r="HD291" s="71"/>
      <c r="HE291" s="71"/>
      <c r="HF291" s="71"/>
      <c r="HG291" s="71"/>
      <c r="HH291" s="71"/>
      <c r="HI291" s="71"/>
      <c r="HJ291" s="71"/>
      <c r="HK291" s="71"/>
      <c r="HL291" s="71"/>
      <c r="HM291" s="71"/>
      <c r="HN291" s="71"/>
      <c r="HO291" s="71"/>
      <c r="HP291" s="71"/>
      <c r="HQ291" s="71"/>
      <c r="HR291" s="71"/>
      <c r="HS291" s="71"/>
      <c r="HT291" s="71"/>
      <c r="HU291" s="71"/>
      <c r="HV291" s="71"/>
      <c r="HW291" s="71"/>
      <c r="HX291" s="71"/>
      <c r="HY291" s="71"/>
      <c r="HZ291" s="71"/>
    </row>
    <row r="292" spans="1:234" s="25" customFormat="1" ht="28.5" customHeight="1" x14ac:dyDescent="0.25">
      <c r="A292" s="25">
        <f t="shared" si="9"/>
        <v>291</v>
      </c>
      <c r="B292" s="66">
        <v>1047338042</v>
      </c>
      <c r="C292" s="27" t="s">
        <v>165</v>
      </c>
      <c r="D292" s="63" t="s">
        <v>1020</v>
      </c>
      <c r="E292" s="27" t="s">
        <v>166</v>
      </c>
      <c r="F292" s="117" t="s">
        <v>621</v>
      </c>
      <c r="G292" s="63" t="s">
        <v>715</v>
      </c>
      <c r="H292" s="67">
        <v>1166000</v>
      </c>
      <c r="I292" s="67">
        <f t="shared" si="8"/>
        <v>1166000</v>
      </c>
      <c r="J292" s="25" t="s">
        <v>444</v>
      </c>
      <c r="K292" s="25">
        <v>3023</v>
      </c>
      <c r="L292" s="68">
        <v>3974</v>
      </c>
      <c r="M292" s="69" t="s">
        <v>114</v>
      </c>
      <c r="N292" s="69" t="s">
        <v>112</v>
      </c>
      <c r="O292" s="121">
        <v>43995</v>
      </c>
      <c r="P292" s="64" t="s">
        <v>1533</v>
      </c>
    </row>
    <row r="293" spans="1:234" s="25" customFormat="1" ht="28.5" customHeight="1" x14ac:dyDescent="0.25">
      <c r="A293" s="25">
        <f t="shared" si="9"/>
        <v>292</v>
      </c>
      <c r="B293" s="78">
        <v>1045688469</v>
      </c>
      <c r="C293" s="27" t="s">
        <v>167</v>
      </c>
      <c r="D293" s="63" t="s">
        <v>1021</v>
      </c>
      <c r="E293" s="27" t="s">
        <v>168</v>
      </c>
      <c r="F293" s="117" t="s">
        <v>621</v>
      </c>
      <c r="G293" s="63" t="s">
        <v>715</v>
      </c>
      <c r="H293" s="67">
        <v>2300000</v>
      </c>
      <c r="I293" s="67">
        <f t="shared" si="8"/>
        <v>2300000</v>
      </c>
      <c r="J293" s="25" t="s">
        <v>445</v>
      </c>
      <c r="K293" s="25">
        <v>3024</v>
      </c>
      <c r="L293" s="68">
        <v>3975</v>
      </c>
      <c r="M293" s="69" t="s">
        <v>114</v>
      </c>
      <c r="N293" s="69" t="s">
        <v>112</v>
      </c>
      <c r="O293" s="121">
        <v>43995</v>
      </c>
      <c r="P293" s="64" t="s">
        <v>1534</v>
      </c>
    </row>
    <row r="294" spans="1:234" s="25" customFormat="1" ht="28.5" customHeight="1" x14ac:dyDescent="0.25">
      <c r="A294" s="25">
        <f t="shared" si="9"/>
        <v>293</v>
      </c>
      <c r="B294" s="66">
        <v>32866058</v>
      </c>
      <c r="C294" s="27" t="s">
        <v>187</v>
      </c>
      <c r="D294" s="63" t="s">
        <v>1022</v>
      </c>
      <c r="E294" s="27" t="s">
        <v>35</v>
      </c>
      <c r="F294" s="117" t="s">
        <v>621</v>
      </c>
      <c r="G294" s="63" t="s">
        <v>715</v>
      </c>
      <c r="H294" s="67">
        <v>2200000</v>
      </c>
      <c r="I294" s="67">
        <f t="shared" si="8"/>
        <v>2200000</v>
      </c>
      <c r="J294" s="25" t="s">
        <v>445</v>
      </c>
      <c r="K294" s="25">
        <v>3025</v>
      </c>
      <c r="L294" s="68">
        <v>3976</v>
      </c>
      <c r="M294" s="69" t="s">
        <v>114</v>
      </c>
      <c r="N294" s="69" t="s">
        <v>112</v>
      </c>
      <c r="O294" s="121">
        <v>43995</v>
      </c>
      <c r="P294" s="64" t="s">
        <v>1535</v>
      </c>
    </row>
    <row r="295" spans="1:234" s="25" customFormat="1" ht="28.5" customHeight="1" x14ac:dyDescent="0.25">
      <c r="A295" s="25">
        <f t="shared" si="9"/>
        <v>294</v>
      </c>
      <c r="B295" s="76">
        <v>1047358567</v>
      </c>
      <c r="C295" s="27" t="s">
        <v>137</v>
      </c>
      <c r="D295" s="63" t="s">
        <v>1023</v>
      </c>
      <c r="E295" s="27" t="s">
        <v>9</v>
      </c>
      <c r="F295" s="117" t="s">
        <v>621</v>
      </c>
      <c r="G295" s="63" t="s">
        <v>715</v>
      </c>
      <c r="H295" s="67">
        <v>2120000</v>
      </c>
      <c r="I295" s="67">
        <f t="shared" si="8"/>
        <v>2120000</v>
      </c>
      <c r="J295" s="25" t="s">
        <v>445</v>
      </c>
      <c r="K295" s="25">
        <v>3027</v>
      </c>
      <c r="L295" s="68">
        <v>3978</v>
      </c>
      <c r="M295" s="69" t="s">
        <v>114</v>
      </c>
      <c r="N295" s="69" t="s">
        <v>112</v>
      </c>
      <c r="O295" s="121">
        <v>43995</v>
      </c>
      <c r="P295" s="64" t="s">
        <v>1536</v>
      </c>
    </row>
    <row r="296" spans="1:234" s="25" customFormat="1" ht="28.5" customHeight="1" x14ac:dyDescent="0.25">
      <c r="A296" s="25">
        <f t="shared" si="9"/>
        <v>295</v>
      </c>
      <c r="B296" s="66">
        <v>8754502</v>
      </c>
      <c r="C296" s="27" t="s">
        <v>253</v>
      </c>
      <c r="D296" s="63" t="s">
        <v>1024</v>
      </c>
      <c r="E296" s="27" t="s">
        <v>10</v>
      </c>
      <c r="F296" s="117" t="s">
        <v>621</v>
      </c>
      <c r="G296" s="63" t="s">
        <v>715</v>
      </c>
      <c r="H296" s="67">
        <v>1270000</v>
      </c>
      <c r="I296" s="67">
        <f t="shared" si="8"/>
        <v>1270000</v>
      </c>
      <c r="J296" s="25" t="s">
        <v>444</v>
      </c>
      <c r="K296" s="25">
        <v>3028</v>
      </c>
      <c r="L296" s="68">
        <v>3979</v>
      </c>
      <c r="M296" s="69" t="s">
        <v>114</v>
      </c>
      <c r="N296" s="69" t="s">
        <v>112</v>
      </c>
      <c r="O296" s="121">
        <v>43995</v>
      </c>
      <c r="P296" s="64" t="s">
        <v>1537</v>
      </c>
    </row>
    <row r="297" spans="1:234" s="25" customFormat="1" ht="28.5" customHeight="1" x14ac:dyDescent="0.25">
      <c r="A297" s="25">
        <f t="shared" si="9"/>
        <v>296</v>
      </c>
      <c r="B297" s="76">
        <v>55220183</v>
      </c>
      <c r="C297" s="27" t="s">
        <v>142</v>
      </c>
      <c r="D297" s="63" t="s">
        <v>1025</v>
      </c>
      <c r="E297" s="27" t="s">
        <v>343</v>
      </c>
      <c r="F297" s="117" t="s">
        <v>621</v>
      </c>
      <c r="G297" s="63" t="s">
        <v>715</v>
      </c>
      <c r="H297" s="67">
        <v>2800000</v>
      </c>
      <c r="I297" s="67">
        <f t="shared" si="8"/>
        <v>2800000</v>
      </c>
      <c r="J297" s="25" t="s">
        <v>445</v>
      </c>
      <c r="K297" s="25">
        <v>3029</v>
      </c>
      <c r="L297" s="68">
        <v>3980</v>
      </c>
      <c r="M297" s="69" t="s">
        <v>114</v>
      </c>
      <c r="N297" s="69" t="s">
        <v>112</v>
      </c>
      <c r="O297" s="121">
        <v>43995</v>
      </c>
      <c r="P297" s="64" t="s">
        <v>1538</v>
      </c>
    </row>
    <row r="298" spans="1:234" s="25" customFormat="1" ht="28.5" customHeight="1" x14ac:dyDescent="0.25">
      <c r="A298" s="25">
        <f t="shared" si="9"/>
        <v>297</v>
      </c>
      <c r="B298" s="66">
        <v>32796648</v>
      </c>
      <c r="C298" s="27" t="s">
        <v>284</v>
      </c>
      <c r="D298" s="63" t="s">
        <v>1026</v>
      </c>
      <c r="E298" s="27" t="s">
        <v>31</v>
      </c>
      <c r="F298" s="117" t="s">
        <v>621</v>
      </c>
      <c r="G298" s="63" t="s">
        <v>715</v>
      </c>
      <c r="H298" s="67">
        <v>1900000</v>
      </c>
      <c r="I298" s="67">
        <f t="shared" si="8"/>
        <v>1900000</v>
      </c>
      <c r="J298" s="25" t="s">
        <v>445</v>
      </c>
      <c r="K298" s="25">
        <v>3030</v>
      </c>
      <c r="L298" s="68">
        <v>3981</v>
      </c>
      <c r="M298" s="69" t="s">
        <v>114</v>
      </c>
      <c r="N298" s="69" t="s">
        <v>112</v>
      </c>
      <c r="O298" s="121">
        <v>43995</v>
      </c>
      <c r="P298" s="64" t="s">
        <v>1539</v>
      </c>
    </row>
    <row r="299" spans="1:234" s="25" customFormat="1" ht="28.5" customHeight="1" x14ac:dyDescent="0.25">
      <c r="A299" s="25">
        <f t="shared" si="9"/>
        <v>298</v>
      </c>
      <c r="B299" s="66">
        <v>22738424</v>
      </c>
      <c r="C299" s="27" t="s">
        <v>286</v>
      </c>
      <c r="D299" s="63" t="s">
        <v>1027</v>
      </c>
      <c r="E299" s="27" t="s">
        <v>287</v>
      </c>
      <c r="F299" s="117" t="s">
        <v>621</v>
      </c>
      <c r="G299" s="63" t="s">
        <v>715</v>
      </c>
      <c r="H299" s="67">
        <v>4600000</v>
      </c>
      <c r="I299" s="67">
        <f t="shared" si="8"/>
        <v>4600000</v>
      </c>
      <c r="J299" s="25" t="s">
        <v>445</v>
      </c>
      <c r="K299" s="25">
        <v>3031</v>
      </c>
      <c r="L299" s="68">
        <v>3982</v>
      </c>
      <c r="M299" s="69" t="s">
        <v>114</v>
      </c>
      <c r="N299" s="69" t="s">
        <v>112</v>
      </c>
      <c r="O299" s="121">
        <v>43995</v>
      </c>
      <c r="P299" s="64" t="s">
        <v>1540</v>
      </c>
    </row>
    <row r="300" spans="1:234" s="25" customFormat="1" ht="28.5" customHeight="1" x14ac:dyDescent="0.25">
      <c r="A300" s="25">
        <f t="shared" si="9"/>
        <v>299</v>
      </c>
      <c r="B300" s="66">
        <v>32666054</v>
      </c>
      <c r="C300" s="27" t="s">
        <v>291</v>
      </c>
      <c r="D300" s="63" t="s">
        <v>1028</v>
      </c>
      <c r="E300" s="27" t="s">
        <v>9</v>
      </c>
      <c r="F300" s="117" t="s">
        <v>621</v>
      </c>
      <c r="G300" s="63" t="s">
        <v>715</v>
      </c>
      <c r="H300" s="67">
        <v>2120000</v>
      </c>
      <c r="I300" s="67">
        <f t="shared" si="8"/>
        <v>2120000</v>
      </c>
      <c r="J300" s="25" t="s">
        <v>445</v>
      </c>
      <c r="K300" s="25">
        <v>3032</v>
      </c>
      <c r="L300" s="68">
        <v>3983</v>
      </c>
      <c r="M300" s="69" t="s">
        <v>114</v>
      </c>
      <c r="N300" s="69" t="s">
        <v>112</v>
      </c>
      <c r="O300" s="121">
        <v>43995</v>
      </c>
      <c r="P300" s="64" t="s">
        <v>1541</v>
      </c>
    </row>
    <row r="301" spans="1:234" s="25" customFormat="1" ht="28.5" customHeight="1" x14ac:dyDescent="0.25">
      <c r="A301" s="25">
        <f t="shared" si="9"/>
        <v>300</v>
      </c>
      <c r="B301" s="66">
        <v>22444561</v>
      </c>
      <c r="C301" s="27" t="s">
        <v>296</v>
      </c>
      <c r="D301" s="63" t="s">
        <v>1029</v>
      </c>
      <c r="E301" s="27" t="s">
        <v>1186</v>
      </c>
      <c r="F301" s="117" t="s">
        <v>621</v>
      </c>
      <c r="G301" s="63" t="s">
        <v>715</v>
      </c>
      <c r="H301" s="67">
        <v>1600000</v>
      </c>
      <c r="I301" s="67">
        <f t="shared" si="8"/>
        <v>1600000</v>
      </c>
      <c r="J301" s="25" t="s">
        <v>445</v>
      </c>
      <c r="K301" s="25">
        <v>3033</v>
      </c>
      <c r="L301" s="68">
        <v>3984</v>
      </c>
      <c r="M301" s="69" t="s">
        <v>114</v>
      </c>
      <c r="N301" s="69" t="s">
        <v>112</v>
      </c>
      <c r="O301" s="121">
        <v>43995</v>
      </c>
      <c r="P301" s="64" t="s">
        <v>1542</v>
      </c>
    </row>
    <row r="302" spans="1:234" s="25" customFormat="1" ht="28.5" customHeight="1" x14ac:dyDescent="0.25">
      <c r="A302" s="25">
        <f t="shared" si="9"/>
        <v>301</v>
      </c>
      <c r="B302" s="66">
        <v>22616462</v>
      </c>
      <c r="C302" s="27" t="s">
        <v>301</v>
      </c>
      <c r="D302" s="63" t="s">
        <v>1030</v>
      </c>
      <c r="E302" s="27" t="s">
        <v>38</v>
      </c>
      <c r="F302" s="117" t="s">
        <v>621</v>
      </c>
      <c r="G302" s="63" t="s">
        <v>715</v>
      </c>
      <c r="H302" s="67">
        <v>1166000</v>
      </c>
      <c r="I302" s="67">
        <f t="shared" si="8"/>
        <v>1166000</v>
      </c>
      <c r="J302" s="25" t="s">
        <v>444</v>
      </c>
      <c r="K302" s="25">
        <v>3034</v>
      </c>
      <c r="L302" s="68">
        <v>3985</v>
      </c>
      <c r="M302" s="69" t="s">
        <v>114</v>
      </c>
      <c r="N302" s="69" t="s">
        <v>112</v>
      </c>
      <c r="O302" s="121">
        <v>43995</v>
      </c>
      <c r="P302" s="64" t="s">
        <v>1543</v>
      </c>
    </row>
    <row r="303" spans="1:234" s="25" customFormat="1" ht="28.5" customHeight="1" x14ac:dyDescent="0.25">
      <c r="A303" s="25">
        <f t="shared" si="9"/>
        <v>302</v>
      </c>
      <c r="B303" s="66">
        <v>22694593</v>
      </c>
      <c r="C303" s="27" t="s">
        <v>319</v>
      </c>
      <c r="D303" s="63" t="s">
        <v>1031</v>
      </c>
      <c r="E303" s="27" t="s">
        <v>674</v>
      </c>
      <c r="F303" s="117" t="s">
        <v>621</v>
      </c>
      <c r="G303" s="63" t="s">
        <v>715</v>
      </c>
      <c r="H303" s="67">
        <v>1215000</v>
      </c>
      <c r="I303" s="67">
        <f t="shared" si="8"/>
        <v>1215000</v>
      </c>
      <c r="J303" s="25" t="s">
        <v>444</v>
      </c>
      <c r="K303" s="25">
        <v>3035</v>
      </c>
      <c r="L303" s="68">
        <v>3986</v>
      </c>
      <c r="M303" s="69" t="s">
        <v>1227</v>
      </c>
      <c r="N303" s="69" t="s">
        <v>1229</v>
      </c>
      <c r="O303" s="121">
        <v>43995</v>
      </c>
      <c r="P303" s="64" t="s">
        <v>1544</v>
      </c>
    </row>
    <row r="304" spans="1:234" s="25" customFormat="1" ht="28.5" customHeight="1" x14ac:dyDescent="0.25">
      <c r="A304" s="25">
        <f t="shared" si="9"/>
        <v>303</v>
      </c>
      <c r="B304" s="66">
        <v>32896837</v>
      </c>
      <c r="C304" s="27" t="s">
        <v>325</v>
      </c>
      <c r="D304" s="63" t="s">
        <v>1032</v>
      </c>
      <c r="E304" s="74" t="s">
        <v>682</v>
      </c>
      <c r="F304" s="117" t="s">
        <v>621</v>
      </c>
      <c r="G304" s="63" t="s">
        <v>715</v>
      </c>
      <c r="H304" s="67">
        <v>2300000</v>
      </c>
      <c r="I304" s="67">
        <f t="shared" si="8"/>
        <v>2300000</v>
      </c>
      <c r="J304" s="25" t="s">
        <v>445</v>
      </c>
      <c r="K304" s="25">
        <v>3036</v>
      </c>
      <c r="L304" s="68">
        <v>3987</v>
      </c>
      <c r="M304" s="69" t="s">
        <v>55</v>
      </c>
      <c r="N304" s="69" t="s">
        <v>74</v>
      </c>
      <c r="O304" s="121">
        <v>43995</v>
      </c>
      <c r="P304" s="64" t="s">
        <v>1545</v>
      </c>
    </row>
    <row r="305" spans="1:16" s="25" customFormat="1" ht="28.5" customHeight="1" x14ac:dyDescent="0.25">
      <c r="A305" s="25">
        <f t="shared" si="9"/>
        <v>304</v>
      </c>
      <c r="B305" s="66">
        <v>55307582</v>
      </c>
      <c r="C305" s="27" t="s">
        <v>361</v>
      </c>
      <c r="D305" s="63" t="s">
        <v>1033</v>
      </c>
      <c r="E305" s="27" t="s">
        <v>287</v>
      </c>
      <c r="F305" s="117" t="s">
        <v>621</v>
      </c>
      <c r="G305" s="63" t="s">
        <v>715</v>
      </c>
      <c r="H305" s="67">
        <v>2300000</v>
      </c>
      <c r="I305" s="67">
        <f t="shared" si="8"/>
        <v>2300000</v>
      </c>
      <c r="J305" s="25" t="s">
        <v>445</v>
      </c>
      <c r="K305" s="25">
        <v>3037</v>
      </c>
      <c r="L305" s="68">
        <v>3988</v>
      </c>
      <c r="M305" s="69" t="s">
        <v>114</v>
      </c>
      <c r="N305" s="69" t="s">
        <v>112</v>
      </c>
      <c r="O305" s="121">
        <v>43995</v>
      </c>
      <c r="P305" s="64" t="s">
        <v>1546</v>
      </c>
    </row>
    <row r="306" spans="1:16" s="25" customFormat="1" ht="28.5" customHeight="1" x14ac:dyDescent="0.25">
      <c r="A306" s="25">
        <f t="shared" si="9"/>
        <v>305</v>
      </c>
      <c r="B306" s="66">
        <v>22692801</v>
      </c>
      <c r="C306" s="27" t="s">
        <v>130</v>
      </c>
      <c r="D306" s="63" t="s">
        <v>1034</v>
      </c>
      <c r="E306" s="27" t="s">
        <v>38</v>
      </c>
      <c r="F306" s="117" t="s">
        <v>621</v>
      </c>
      <c r="G306" s="63" t="s">
        <v>715</v>
      </c>
      <c r="H306" s="67">
        <v>1166000</v>
      </c>
      <c r="I306" s="67">
        <f t="shared" si="8"/>
        <v>1166000</v>
      </c>
      <c r="J306" s="25" t="s">
        <v>444</v>
      </c>
      <c r="K306" s="25">
        <v>3038</v>
      </c>
      <c r="L306" s="68">
        <v>3989</v>
      </c>
      <c r="M306" s="69" t="s">
        <v>55</v>
      </c>
      <c r="N306" s="69" t="s">
        <v>74</v>
      </c>
      <c r="O306" s="121">
        <v>43995</v>
      </c>
      <c r="P306" s="64" t="s">
        <v>1547</v>
      </c>
    </row>
    <row r="307" spans="1:16" s="25" customFormat="1" ht="28.5" customHeight="1" x14ac:dyDescent="0.25">
      <c r="A307" s="25">
        <f t="shared" si="9"/>
        <v>306</v>
      </c>
      <c r="B307" s="66">
        <v>1007908949</v>
      </c>
      <c r="C307" s="27" t="s">
        <v>388</v>
      </c>
      <c r="D307" s="63" t="s">
        <v>1035</v>
      </c>
      <c r="E307" s="27" t="s">
        <v>1745</v>
      </c>
      <c r="F307" s="117" t="s">
        <v>621</v>
      </c>
      <c r="G307" s="63" t="s">
        <v>715</v>
      </c>
      <c r="H307" s="67">
        <v>2300000</v>
      </c>
      <c r="I307" s="67">
        <f t="shared" si="8"/>
        <v>2300000</v>
      </c>
      <c r="J307" s="25" t="s">
        <v>445</v>
      </c>
      <c r="K307" s="25">
        <v>3039</v>
      </c>
      <c r="L307" s="68">
        <v>3990</v>
      </c>
      <c r="M307" s="69" t="s">
        <v>114</v>
      </c>
      <c r="N307" s="69" t="s">
        <v>112</v>
      </c>
      <c r="O307" s="121">
        <v>43995</v>
      </c>
      <c r="P307" s="64" t="s">
        <v>1548</v>
      </c>
    </row>
    <row r="308" spans="1:16" s="25" customFormat="1" ht="28.5" customHeight="1" x14ac:dyDescent="0.25">
      <c r="A308" s="25">
        <f t="shared" si="9"/>
        <v>307</v>
      </c>
      <c r="B308" s="76">
        <v>32876060</v>
      </c>
      <c r="C308" s="27" t="s">
        <v>26</v>
      </c>
      <c r="D308" s="63" t="s">
        <v>1036</v>
      </c>
      <c r="E308" s="27" t="s">
        <v>16</v>
      </c>
      <c r="F308" s="117" t="s">
        <v>621</v>
      </c>
      <c r="G308" s="63" t="s">
        <v>715</v>
      </c>
      <c r="H308" s="67">
        <v>1166000</v>
      </c>
      <c r="I308" s="67">
        <f t="shared" si="8"/>
        <v>1166000</v>
      </c>
      <c r="J308" s="25" t="s">
        <v>444</v>
      </c>
      <c r="K308" s="25">
        <v>3040</v>
      </c>
      <c r="L308" s="68">
        <v>3991</v>
      </c>
      <c r="M308" s="69" t="s">
        <v>114</v>
      </c>
      <c r="N308" s="69" t="s">
        <v>112</v>
      </c>
      <c r="O308" s="121">
        <v>43995</v>
      </c>
      <c r="P308" s="64" t="s">
        <v>1549</v>
      </c>
    </row>
    <row r="309" spans="1:16" s="25" customFormat="1" ht="28.5" customHeight="1" x14ac:dyDescent="0.25">
      <c r="A309" s="25">
        <f t="shared" si="9"/>
        <v>308</v>
      </c>
      <c r="B309" s="76">
        <v>26694748</v>
      </c>
      <c r="C309" s="82" t="s">
        <v>544</v>
      </c>
      <c r="D309" s="63" t="s">
        <v>1037</v>
      </c>
      <c r="E309" s="27" t="s">
        <v>674</v>
      </c>
      <c r="F309" s="117" t="s">
        <v>621</v>
      </c>
      <c r="G309" s="63" t="s">
        <v>715</v>
      </c>
      <c r="H309" s="67">
        <v>1215000</v>
      </c>
      <c r="I309" s="67">
        <f t="shared" si="8"/>
        <v>1215000</v>
      </c>
      <c r="J309" s="25" t="s">
        <v>444</v>
      </c>
      <c r="K309" s="25">
        <v>3041</v>
      </c>
      <c r="L309" s="68">
        <v>3992</v>
      </c>
      <c r="M309" s="69" t="s">
        <v>1227</v>
      </c>
      <c r="N309" s="69" t="s">
        <v>1229</v>
      </c>
      <c r="O309" s="121">
        <v>43995</v>
      </c>
      <c r="P309" s="64" t="s">
        <v>1550</v>
      </c>
    </row>
    <row r="310" spans="1:16" s="25" customFormat="1" ht="28.5" customHeight="1" x14ac:dyDescent="0.25">
      <c r="A310" s="25">
        <f t="shared" si="9"/>
        <v>309</v>
      </c>
      <c r="B310" s="66">
        <v>1045706259</v>
      </c>
      <c r="C310" s="27" t="s">
        <v>170</v>
      </c>
      <c r="D310" s="63" t="s">
        <v>1038</v>
      </c>
      <c r="E310" s="27" t="s">
        <v>9</v>
      </c>
      <c r="F310" s="117" t="s">
        <v>621</v>
      </c>
      <c r="G310" s="63" t="s">
        <v>715</v>
      </c>
      <c r="H310" s="67">
        <v>2120000</v>
      </c>
      <c r="I310" s="67">
        <f t="shared" si="8"/>
        <v>2120000</v>
      </c>
      <c r="J310" s="25" t="s">
        <v>445</v>
      </c>
      <c r="K310" s="25">
        <v>3042</v>
      </c>
      <c r="L310" s="68">
        <v>3993</v>
      </c>
      <c r="M310" s="69" t="s">
        <v>121</v>
      </c>
      <c r="N310" s="69" t="s">
        <v>112</v>
      </c>
      <c r="O310" s="121">
        <v>43995</v>
      </c>
      <c r="P310" s="64" t="s">
        <v>1551</v>
      </c>
    </row>
    <row r="311" spans="1:16" s="25" customFormat="1" ht="28.5" customHeight="1" x14ac:dyDescent="0.25">
      <c r="A311" s="25">
        <f t="shared" si="9"/>
        <v>310</v>
      </c>
      <c r="B311" s="66">
        <v>7938572</v>
      </c>
      <c r="C311" s="27" t="s">
        <v>177</v>
      </c>
      <c r="D311" s="63" t="s">
        <v>1039</v>
      </c>
      <c r="E311" s="27" t="s">
        <v>178</v>
      </c>
      <c r="F311" s="117" t="s">
        <v>621</v>
      </c>
      <c r="G311" s="63" t="s">
        <v>715</v>
      </c>
      <c r="H311" s="67">
        <v>4600000</v>
      </c>
      <c r="I311" s="67">
        <f t="shared" si="8"/>
        <v>4600000</v>
      </c>
      <c r="J311" s="25" t="s">
        <v>445</v>
      </c>
      <c r="K311" s="25">
        <v>3043</v>
      </c>
      <c r="L311" s="68">
        <v>3994</v>
      </c>
      <c r="M311" s="69" t="s">
        <v>121</v>
      </c>
      <c r="N311" s="69" t="s">
        <v>112</v>
      </c>
      <c r="O311" s="121">
        <v>43995</v>
      </c>
      <c r="P311" s="64" t="s">
        <v>1552</v>
      </c>
    </row>
    <row r="312" spans="1:16" s="25" customFormat="1" ht="28.5" customHeight="1" x14ac:dyDescent="0.25">
      <c r="A312" s="25">
        <f t="shared" si="9"/>
        <v>311</v>
      </c>
      <c r="B312" s="66">
        <v>1046873154</v>
      </c>
      <c r="C312" s="27" t="s">
        <v>149</v>
      </c>
      <c r="D312" s="63" t="s">
        <v>1040</v>
      </c>
      <c r="E312" s="27" t="s">
        <v>10</v>
      </c>
      <c r="F312" s="117" t="s">
        <v>621</v>
      </c>
      <c r="G312" s="63" t="s">
        <v>715</v>
      </c>
      <c r="H312" s="67">
        <v>1700000</v>
      </c>
      <c r="I312" s="67">
        <f t="shared" si="8"/>
        <v>1700000</v>
      </c>
      <c r="J312" s="25" t="s">
        <v>444</v>
      </c>
      <c r="K312" s="25">
        <v>3044</v>
      </c>
      <c r="L312" s="68">
        <v>3995</v>
      </c>
      <c r="M312" s="69" t="s">
        <v>121</v>
      </c>
      <c r="N312" s="69" t="s">
        <v>112</v>
      </c>
      <c r="O312" s="121">
        <v>43995</v>
      </c>
      <c r="P312" s="64" t="s">
        <v>1553</v>
      </c>
    </row>
    <row r="313" spans="1:16" s="25" customFormat="1" ht="28.5" customHeight="1" x14ac:dyDescent="0.25">
      <c r="A313" s="25">
        <f t="shared" si="9"/>
        <v>312</v>
      </c>
      <c r="B313" s="66">
        <v>22732766</v>
      </c>
      <c r="C313" s="27" t="s">
        <v>219</v>
      </c>
      <c r="D313" s="63" t="s">
        <v>1041</v>
      </c>
      <c r="E313" s="27" t="s">
        <v>674</v>
      </c>
      <c r="F313" s="117" t="s">
        <v>621</v>
      </c>
      <c r="G313" s="63" t="s">
        <v>715</v>
      </c>
      <c r="H313" s="67">
        <v>1215000</v>
      </c>
      <c r="I313" s="67">
        <f t="shared" si="8"/>
        <v>1215000</v>
      </c>
      <c r="J313" s="25" t="s">
        <v>444</v>
      </c>
      <c r="K313" s="25">
        <v>3045</v>
      </c>
      <c r="L313" s="68">
        <v>3996</v>
      </c>
      <c r="M313" s="69" t="s">
        <v>1227</v>
      </c>
      <c r="N313" s="69" t="s">
        <v>1229</v>
      </c>
      <c r="O313" s="121">
        <v>43995</v>
      </c>
      <c r="P313" s="64" t="s">
        <v>1554</v>
      </c>
    </row>
    <row r="314" spans="1:16" s="25" customFormat="1" ht="28.5" customHeight="1" x14ac:dyDescent="0.25">
      <c r="A314" s="25">
        <f t="shared" si="9"/>
        <v>313</v>
      </c>
      <c r="B314" s="66">
        <v>44159527</v>
      </c>
      <c r="C314" s="27" t="s">
        <v>226</v>
      </c>
      <c r="D314" s="63" t="s">
        <v>1042</v>
      </c>
      <c r="E314" s="74" t="s">
        <v>682</v>
      </c>
      <c r="F314" s="117" t="s">
        <v>621</v>
      </c>
      <c r="G314" s="63" t="s">
        <v>715</v>
      </c>
      <c r="H314" s="67">
        <v>2300000</v>
      </c>
      <c r="I314" s="67">
        <f t="shared" si="8"/>
        <v>2300000</v>
      </c>
      <c r="J314" s="25" t="s">
        <v>445</v>
      </c>
      <c r="K314" s="25">
        <v>3046</v>
      </c>
      <c r="L314" s="68">
        <v>3997</v>
      </c>
      <c r="M314" s="69" t="s">
        <v>55</v>
      </c>
      <c r="N314" s="69" t="s">
        <v>74</v>
      </c>
      <c r="O314" s="121">
        <v>43995</v>
      </c>
      <c r="P314" s="64" t="s">
        <v>1555</v>
      </c>
    </row>
    <row r="315" spans="1:16" s="25" customFormat="1" ht="28.5" customHeight="1" x14ac:dyDescent="0.25">
      <c r="A315" s="25">
        <f t="shared" si="9"/>
        <v>314</v>
      </c>
      <c r="B315" s="66">
        <v>24341220</v>
      </c>
      <c r="C315" s="27" t="s">
        <v>235</v>
      </c>
      <c r="D315" s="63" t="s">
        <v>1043</v>
      </c>
      <c r="E315" s="27" t="s">
        <v>426</v>
      </c>
      <c r="F315" s="117" t="s">
        <v>621</v>
      </c>
      <c r="G315" s="63" t="s">
        <v>715</v>
      </c>
      <c r="H315" s="67">
        <v>1378000</v>
      </c>
      <c r="I315" s="67">
        <f t="shared" si="8"/>
        <v>1378000</v>
      </c>
      <c r="J315" s="25" t="s">
        <v>444</v>
      </c>
      <c r="K315" s="25">
        <v>3047</v>
      </c>
      <c r="L315" s="68">
        <v>3998</v>
      </c>
      <c r="M315" s="69" t="s">
        <v>117</v>
      </c>
      <c r="N315" s="69" t="s">
        <v>432</v>
      </c>
      <c r="O315" s="121">
        <v>43995</v>
      </c>
      <c r="P315" s="64" t="s">
        <v>1556</v>
      </c>
    </row>
    <row r="316" spans="1:16" s="25" customFormat="1" ht="28.5" customHeight="1" x14ac:dyDescent="0.25">
      <c r="A316" s="25">
        <f t="shared" si="9"/>
        <v>315</v>
      </c>
      <c r="B316" s="66">
        <v>32703101</v>
      </c>
      <c r="C316" s="27" t="s">
        <v>244</v>
      </c>
      <c r="D316" s="63" t="s">
        <v>1044</v>
      </c>
      <c r="E316" s="27" t="s">
        <v>1186</v>
      </c>
      <c r="F316" s="117" t="s">
        <v>621</v>
      </c>
      <c r="G316" s="63" t="s">
        <v>715</v>
      </c>
      <c r="H316" s="67">
        <v>1600000</v>
      </c>
      <c r="I316" s="67">
        <f t="shared" si="8"/>
        <v>1600000</v>
      </c>
      <c r="J316" s="25" t="s">
        <v>445</v>
      </c>
      <c r="K316" s="25">
        <v>3048</v>
      </c>
      <c r="L316" s="68">
        <v>3999</v>
      </c>
      <c r="M316" s="69" t="s">
        <v>121</v>
      </c>
      <c r="N316" s="69" t="s">
        <v>112</v>
      </c>
      <c r="O316" s="121">
        <v>43995</v>
      </c>
      <c r="P316" s="64" t="s">
        <v>1557</v>
      </c>
    </row>
    <row r="317" spans="1:16" s="25" customFormat="1" ht="28.5" customHeight="1" x14ac:dyDescent="0.25">
      <c r="A317" s="25">
        <f t="shared" si="9"/>
        <v>316</v>
      </c>
      <c r="B317" s="66">
        <v>22739758</v>
      </c>
      <c r="C317" s="27" t="s">
        <v>275</v>
      </c>
      <c r="D317" s="63" t="s">
        <v>1045</v>
      </c>
      <c r="E317" s="27" t="s">
        <v>31</v>
      </c>
      <c r="F317" s="117" t="s">
        <v>621</v>
      </c>
      <c r="G317" s="63" t="s">
        <v>715</v>
      </c>
      <c r="H317" s="67">
        <v>1900000</v>
      </c>
      <c r="I317" s="67">
        <f t="shared" si="8"/>
        <v>1900000</v>
      </c>
      <c r="J317" s="25" t="s">
        <v>445</v>
      </c>
      <c r="K317" s="25">
        <v>3049</v>
      </c>
      <c r="L317" s="68">
        <v>4000</v>
      </c>
      <c r="M317" s="69" t="s">
        <v>121</v>
      </c>
      <c r="N317" s="69" t="s">
        <v>112</v>
      </c>
      <c r="O317" s="121">
        <v>43995</v>
      </c>
      <c r="P317" s="64" t="s">
        <v>1558</v>
      </c>
    </row>
    <row r="318" spans="1:16" s="25" customFormat="1" ht="28.5" customHeight="1" x14ac:dyDescent="0.25">
      <c r="A318" s="25">
        <f t="shared" si="9"/>
        <v>317</v>
      </c>
      <c r="B318" s="66">
        <v>32703976</v>
      </c>
      <c r="C318" s="27" t="s">
        <v>305</v>
      </c>
      <c r="D318" s="63" t="s">
        <v>1046</v>
      </c>
      <c r="E318" s="27" t="s">
        <v>166</v>
      </c>
      <c r="F318" s="117" t="s">
        <v>621</v>
      </c>
      <c r="G318" s="63" t="s">
        <v>715</v>
      </c>
      <c r="H318" s="67">
        <v>1166000</v>
      </c>
      <c r="I318" s="67">
        <f t="shared" si="8"/>
        <v>1166000</v>
      </c>
      <c r="J318" s="25" t="s">
        <v>444</v>
      </c>
      <c r="K318" s="25">
        <v>3050</v>
      </c>
      <c r="L318" s="68">
        <v>4001</v>
      </c>
      <c r="M318" s="69" t="s">
        <v>113</v>
      </c>
      <c r="N318" s="27" t="s">
        <v>54</v>
      </c>
      <c r="O318" s="121">
        <v>43995</v>
      </c>
      <c r="P318" s="64" t="s">
        <v>1559</v>
      </c>
    </row>
    <row r="319" spans="1:16" s="25" customFormat="1" ht="28.5" customHeight="1" x14ac:dyDescent="0.25">
      <c r="A319" s="25">
        <f t="shared" si="9"/>
        <v>318</v>
      </c>
      <c r="B319" s="66">
        <v>26762874</v>
      </c>
      <c r="C319" s="27" t="s">
        <v>326</v>
      </c>
      <c r="D319" s="63" t="s">
        <v>1047</v>
      </c>
      <c r="E319" s="74" t="s">
        <v>679</v>
      </c>
      <c r="F319" s="117" t="s">
        <v>621</v>
      </c>
      <c r="G319" s="63" t="s">
        <v>715</v>
      </c>
      <c r="H319" s="67">
        <v>2544000</v>
      </c>
      <c r="I319" s="67">
        <f t="shared" si="8"/>
        <v>2544000</v>
      </c>
      <c r="J319" s="25" t="s">
        <v>445</v>
      </c>
      <c r="K319" s="25">
        <v>3051</v>
      </c>
      <c r="L319" s="68">
        <v>4002</v>
      </c>
      <c r="M319" s="69" t="s">
        <v>55</v>
      </c>
      <c r="N319" s="69" t="s">
        <v>74</v>
      </c>
      <c r="O319" s="121">
        <v>43995</v>
      </c>
      <c r="P319" s="64" t="s">
        <v>1560</v>
      </c>
    </row>
    <row r="320" spans="1:16" s="25" customFormat="1" ht="28.5" customHeight="1" x14ac:dyDescent="0.25">
      <c r="A320" s="25">
        <f t="shared" si="9"/>
        <v>319</v>
      </c>
      <c r="B320" s="66">
        <v>32729889</v>
      </c>
      <c r="C320" s="27" t="s">
        <v>330</v>
      </c>
      <c r="D320" s="63" t="s">
        <v>1048</v>
      </c>
      <c r="E320" s="27" t="s">
        <v>166</v>
      </c>
      <c r="F320" s="117" t="s">
        <v>621</v>
      </c>
      <c r="G320" s="63" t="s">
        <v>715</v>
      </c>
      <c r="H320" s="67">
        <v>1166000</v>
      </c>
      <c r="I320" s="67">
        <f t="shared" si="8"/>
        <v>1166000</v>
      </c>
      <c r="J320" s="25" t="s">
        <v>444</v>
      </c>
      <c r="K320" s="25">
        <v>3052</v>
      </c>
      <c r="L320" s="68">
        <v>4003</v>
      </c>
      <c r="M320" s="69" t="s">
        <v>121</v>
      </c>
      <c r="N320" s="69" t="s">
        <v>112</v>
      </c>
      <c r="O320" s="121">
        <v>43995</v>
      </c>
      <c r="P320" s="64" t="s">
        <v>1561</v>
      </c>
    </row>
    <row r="321" spans="1:16" s="25" customFormat="1" ht="28.5" customHeight="1" x14ac:dyDescent="0.25">
      <c r="A321" s="25">
        <f t="shared" si="9"/>
        <v>320</v>
      </c>
      <c r="B321" s="66">
        <v>26910232</v>
      </c>
      <c r="C321" s="27" t="s">
        <v>345</v>
      </c>
      <c r="D321" s="63" t="s">
        <v>1049</v>
      </c>
      <c r="E321" s="27" t="s">
        <v>37</v>
      </c>
      <c r="F321" s="117" t="s">
        <v>621</v>
      </c>
      <c r="G321" s="63" t="s">
        <v>715</v>
      </c>
      <c r="H321" s="67">
        <v>2200000</v>
      </c>
      <c r="I321" s="67">
        <f t="shared" ref="I321:I384" si="10">+H321*1</f>
        <v>2200000</v>
      </c>
      <c r="J321" s="25" t="s">
        <v>445</v>
      </c>
      <c r="K321" s="25">
        <v>3053</v>
      </c>
      <c r="L321" s="68">
        <v>4004</v>
      </c>
      <c r="M321" s="69" t="s">
        <v>121</v>
      </c>
      <c r="N321" s="69" t="s">
        <v>112</v>
      </c>
      <c r="O321" s="121">
        <v>43995</v>
      </c>
      <c r="P321" s="64" t="s">
        <v>1562</v>
      </c>
    </row>
    <row r="322" spans="1:16" s="25" customFormat="1" ht="28.5" customHeight="1" x14ac:dyDescent="0.25">
      <c r="A322" s="25">
        <f t="shared" si="9"/>
        <v>321</v>
      </c>
      <c r="B322" s="76">
        <v>32664177</v>
      </c>
      <c r="C322" s="27" t="s">
        <v>371</v>
      </c>
      <c r="D322" s="63" t="s">
        <v>1050</v>
      </c>
      <c r="E322" s="27" t="s">
        <v>16</v>
      </c>
      <c r="F322" s="117" t="s">
        <v>621</v>
      </c>
      <c r="G322" s="63" t="s">
        <v>715</v>
      </c>
      <c r="H322" s="67">
        <v>1166000</v>
      </c>
      <c r="I322" s="67">
        <f t="shared" si="10"/>
        <v>1166000</v>
      </c>
      <c r="J322" s="25" t="s">
        <v>444</v>
      </c>
      <c r="K322" s="25">
        <v>3054</v>
      </c>
      <c r="L322" s="68">
        <v>4005</v>
      </c>
      <c r="M322" s="69" t="s">
        <v>121</v>
      </c>
      <c r="N322" s="69" t="s">
        <v>112</v>
      </c>
      <c r="O322" s="121">
        <v>43995</v>
      </c>
      <c r="P322" s="64" t="s">
        <v>1563</v>
      </c>
    </row>
    <row r="323" spans="1:16" s="25" customFormat="1" ht="28.5" customHeight="1" x14ac:dyDescent="0.25">
      <c r="A323" s="25">
        <f t="shared" si="9"/>
        <v>322</v>
      </c>
      <c r="B323" s="66">
        <v>1143456204</v>
      </c>
      <c r="C323" s="27" t="s">
        <v>373</v>
      </c>
      <c r="D323" s="63" t="s">
        <v>1051</v>
      </c>
      <c r="E323" s="27" t="s">
        <v>32</v>
      </c>
      <c r="F323" s="117" t="s">
        <v>621</v>
      </c>
      <c r="G323" s="63" t="s">
        <v>715</v>
      </c>
      <c r="H323" s="67">
        <v>2300000</v>
      </c>
      <c r="I323" s="67">
        <f t="shared" si="10"/>
        <v>2300000</v>
      </c>
      <c r="J323" s="25" t="s">
        <v>445</v>
      </c>
      <c r="K323" s="25">
        <v>3055</v>
      </c>
      <c r="L323" s="68">
        <v>4006</v>
      </c>
      <c r="M323" s="69" t="s">
        <v>121</v>
      </c>
      <c r="N323" s="69" t="s">
        <v>112</v>
      </c>
      <c r="O323" s="121">
        <v>43995</v>
      </c>
      <c r="P323" s="64" t="s">
        <v>1564</v>
      </c>
    </row>
    <row r="324" spans="1:16" s="25" customFormat="1" ht="28.5" customHeight="1" x14ac:dyDescent="0.25">
      <c r="A324" s="25">
        <f t="shared" ref="A324:A387" si="11">+A323+1</f>
        <v>323</v>
      </c>
      <c r="B324" s="76">
        <v>1042441044</v>
      </c>
      <c r="C324" s="27" t="s">
        <v>375</v>
      </c>
      <c r="D324" s="63" t="s">
        <v>1052</v>
      </c>
      <c r="E324" s="27" t="s">
        <v>674</v>
      </c>
      <c r="F324" s="117" t="s">
        <v>621</v>
      </c>
      <c r="G324" s="63" t="s">
        <v>715</v>
      </c>
      <c r="H324" s="67">
        <v>1270000</v>
      </c>
      <c r="I324" s="67">
        <f t="shared" si="10"/>
        <v>1270000</v>
      </c>
      <c r="J324" s="25" t="s">
        <v>444</v>
      </c>
      <c r="K324" s="25">
        <v>3056</v>
      </c>
      <c r="L324" s="68">
        <v>4007</v>
      </c>
      <c r="M324" s="69" t="s">
        <v>1227</v>
      </c>
      <c r="N324" s="69" t="s">
        <v>1229</v>
      </c>
      <c r="O324" s="121">
        <v>43995</v>
      </c>
      <c r="P324" s="64" t="s">
        <v>1565</v>
      </c>
    </row>
    <row r="325" spans="1:16" s="25" customFormat="1" ht="28.5" customHeight="1" x14ac:dyDescent="0.25">
      <c r="A325" s="25">
        <f t="shared" si="11"/>
        <v>324</v>
      </c>
      <c r="B325" s="66">
        <v>22532041</v>
      </c>
      <c r="C325" s="27" t="s">
        <v>381</v>
      </c>
      <c r="D325" s="63" t="s">
        <v>1053</v>
      </c>
      <c r="E325" s="27" t="s">
        <v>343</v>
      </c>
      <c r="F325" s="117" t="s">
        <v>621</v>
      </c>
      <c r="G325" s="63" t="s">
        <v>715</v>
      </c>
      <c r="H325" s="67">
        <v>2800000</v>
      </c>
      <c r="I325" s="67">
        <f t="shared" si="10"/>
        <v>2800000</v>
      </c>
      <c r="J325" s="25" t="s">
        <v>445</v>
      </c>
      <c r="K325" s="25">
        <v>3057</v>
      </c>
      <c r="L325" s="68">
        <v>4008</v>
      </c>
      <c r="M325" s="69" t="s">
        <v>121</v>
      </c>
      <c r="N325" s="69" t="s">
        <v>112</v>
      </c>
      <c r="O325" s="121">
        <v>43995</v>
      </c>
      <c r="P325" s="64" t="s">
        <v>1566</v>
      </c>
    </row>
    <row r="326" spans="1:16" s="25" customFormat="1" ht="28.5" customHeight="1" x14ac:dyDescent="0.25">
      <c r="A326" s="25">
        <f t="shared" si="11"/>
        <v>325</v>
      </c>
      <c r="B326" s="66">
        <v>8771123</v>
      </c>
      <c r="C326" s="27" t="s">
        <v>386</v>
      </c>
      <c r="D326" s="63" t="s">
        <v>1054</v>
      </c>
      <c r="E326" s="27" t="s">
        <v>31</v>
      </c>
      <c r="F326" s="117" t="s">
        <v>621</v>
      </c>
      <c r="G326" s="63" t="s">
        <v>715</v>
      </c>
      <c r="H326" s="67">
        <v>1900000</v>
      </c>
      <c r="I326" s="67">
        <f t="shared" si="10"/>
        <v>1900000</v>
      </c>
      <c r="J326" s="25" t="s">
        <v>445</v>
      </c>
      <c r="K326" s="25">
        <v>3058</v>
      </c>
      <c r="L326" s="68">
        <v>4009</v>
      </c>
      <c r="M326" s="69" t="s">
        <v>121</v>
      </c>
      <c r="N326" s="69" t="s">
        <v>112</v>
      </c>
      <c r="O326" s="121">
        <v>43995</v>
      </c>
      <c r="P326" s="64" t="s">
        <v>1567</v>
      </c>
    </row>
    <row r="327" spans="1:16" s="25" customFormat="1" ht="28.5" customHeight="1" x14ac:dyDescent="0.25">
      <c r="A327" s="25">
        <f t="shared" si="11"/>
        <v>326</v>
      </c>
      <c r="B327" s="66">
        <v>72429429</v>
      </c>
      <c r="C327" s="27" t="s">
        <v>396</v>
      </c>
      <c r="D327" s="63" t="s">
        <v>1055</v>
      </c>
      <c r="E327" s="27" t="s">
        <v>287</v>
      </c>
      <c r="F327" s="117" t="s">
        <v>621</v>
      </c>
      <c r="G327" s="63" t="s">
        <v>715</v>
      </c>
      <c r="H327" s="67">
        <v>2300000</v>
      </c>
      <c r="I327" s="67">
        <f t="shared" si="10"/>
        <v>2300000</v>
      </c>
      <c r="J327" s="25" t="s">
        <v>445</v>
      </c>
      <c r="K327" s="25">
        <v>3059</v>
      </c>
      <c r="L327" s="68">
        <v>4010</v>
      </c>
      <c r="M327" s="69" t="s">
        <v>121</v>
      </c>
      <c r="N327" s="69" t="s">
        <v>112</v>
      </c>
      <c r="O327" s="121">
        <v>43995</v>
      </c>
      <c r="P327" s="64" t="s">
        <v>1568</v>
      </c>
    </row>
    <row r="328" spans="1:16" s="25" customFormat="1" ht="28.5" customHeight="1" x14ac:dyDescent="0.25">
      <c r="A328" s="25">
        <f t="shared" si="11"/>
        <v>327</v>
      </c>
      <c r="B328" s="66">
        <v>72238499</v>
      </c>
      <c r="C328" s="69" t="s">
        <v>17</v>
      </c>
      <c r="D328" s="63" t="s">
        <v>1056</v>
      </c>
      <c r="E328" s="27" t="s">
        <v>34</v>
      </c>
      <c r="F328" s="117" t="s">
        <v>621</v>
      </c>
      <c r="G328" s="63" t="s">
        <v>715</v>
      </c>
      <c r="H328" s="67">
        <v>1776000</v>
      </c>
      <c r="I328" s="67">
        <f t="shared" si="10"/>
        <v>1776000</v>
      </c>
      <c r="J328" s="25" t="s">
        <v>444</v>
      </c>
      <c r="K328" s="25">
        <v>3060</v>
      </c>
      <c r="L328" s="68">
        <v>4011</v>
      </c>
      <c r="M328" s="69" t="s">
        <v>120</v>
      </c>
      <c r="N328" s="69" t="s">
        <v>112</v>
      </c>
      <c r="O328" s="121">
        <v>43995</v>
      </c>
      <c r="P328" s="64" t="s">
        <v>1569</v>
      </c>
    </row>
    <row r="329" spans="1:16" s="25" customFormat="1" ht="28.5" customHeight="1" x14ac:dyDescent="0.25">
      <c r="A329" s="25">
        <f t="shared" si="11"/>
        <v>328</v>
      </c>
      <c r="B329" s="66">
        <v>8505956</v>
      </c>
      <c r="C329" s="27" t="s">
        <v>155</v>
      </c>
      <c r="D329" s="63" t="s">
        <v>1057</v>
      </c>
      <c r="E329" s="27" t="s">
        <v>8</v>
      </c>
      <c r="F329" s="117" t="s">
        <v>621</v>
      </c>
      <c r="G329" s="63" t="s">
        <v>715</v>
      </c>
      <c r="H329" s="67">
        <v>1680000</v>
      </c>
      <c r="I329" s="67">
        <f t="shared" si="10"/>
        <v>1680000</v>
      </c>
      <c r="J329" s="25" t="s">
        <v>444</v>
      </c>
      <c r="K329" s="25">
        <v>3061</v>
      </c>
      <c r="L329" s="68">
        <v>4012</v>
      </c>
      <c r="M329" s="69" t="s">
        <v>117</v>
      </c>
      <c r="N329" s="69" t="s">
        <v>432</v>
      </c>
      <c r="O329" s="121">
        <v>43995</v>
      </c>
      <c r="P329" s="64" t="s">
        <v>1570</v>
      </c>
    </row>
    <row r="330" spans="1:16" s="25" customFormat="1" ht="28.5" customHeight="1" x14ac:dyDescent="0.25">
      <c r="A330" s="25">
        <f t="shared" si="11"/>
        <v>329</v>
      </c>
      <c r="B330" s="66">
        <v>1045716759</v>
      </c>
      <c r="C330" s="27" t="s">
        <v>161</v>
      </c>
      <c r="D330" s="63" t="s">
        <v>1058</v>
      </c>
      <c r="E330" s="27" t="s">
        <v>8</v>
      </c>
      <c r="F330" s="117" t="s">
        <v>621</v>
      </c>
      <c r="G330" s="63" t="s">
        <v>715</v>
      </c>
      <c r="H330" s="67">
        <v>1680000</v>
      </c>
      <c r="I330" s="67">
        <f t="shared" si="10"/>
        <v>1680000</v>
      </c>
      <c r="J330" s="25" t="s">
        <v>444</v>
      </c>
      <c r="K330" s="25">
        <v>3062</v>
      </c>
      <c r="L330" s="68">
        <v>4013</v>
      </c>
      <c r="M330" s="69" t="s">
        <v>117</v>
      </c>
      <c r="N330" s="69" t="s">
        <v>432</v>
      </c>
      <c r="O330" s="121">
        <v>43995</v>
      </c>
      <c r="P330" s="64" t="s">
        <v>1571</v>
      </c>
    </row>
    <row r="331" spans="1:16" s="25" customFormat="1" ht="28.5" customHeight="1" x14ac:dyDescent="0.25">
      <c r="A331" s="25">
        <f t="shared" si="11"/>
        <v>330</v>
      </c>
      <c r="B331" s="66">
        <v>1001821798</v>
      </c>
      <c r="C331" s="27" t="s">
        <v>51</v>
      </c>
      <c r="D331" s="63" t="s">
        <v>1059</v>
      </c>
      <c r="E331" s="27" t="s">
        <v>7</v>
      </c>
      <c r="F331" s="117" t="s">
        <v>621</v>
      </c>
      <c r="G331" s="63" t="s">
        <v>715</v>
      </c>
      <c r="H331" s="67">
        <v>1653600</v>
      </c>
      <c r="I331" s="67">
        <f t="shared" si="10"/>
        <v>1653600</v>
      </c>
      <c r="J331" s="25" t="s">
        <v>444</v>
      </c>
      <c r="K331" s="25">
        <v>3063</v>
      </c>
      <c r="L331" s="68">
        <v>4014</v>
      </c>
      <c r="M331" s="69" t="s">
        <v>120</v>
      </c>
      <c r="N331" s="69" t="s">
        <v>112</v>
      </c>
      <c r="O331" s="121">
        <v>43995</v>
      </c>
      <c r="P331" s="64" t="s">
        <v>1572</v>
      </c>
    </row>
    <row r="332" spans="1:16" s="25" customFormat="1" ht="28.5" customHeight="1" x14ac:dyDescent="0.25">
      <c r="A332" s="25">
        <f t="shared" si="11"/>
        <v>331</v>
      </c>
      <c r="B332" s="76">
        <v>22641629</v>
      </c>
      <c r="C332" s="27" t="s">
        <v>27</v>
      </c>
      <c r="D332" s="63" t="s">
        <v>1060</v>
      </c>
      <c r="E332" s="84" t="s">
        <v>33</v>
      </c>
      <c r="F332" s="117" t="s">
        <v>621</v>
      </c>
      <c r="G332" s="63" t="s">
        <v>715</v>
      </c>
      <c r="H332" s="67">
        <v>1378000</v>
      </c>
      <c r="I332" s="67">
        <f t="shared" si="10"/>
        <v>1378000</v>
      </c>
      <c r="J332" s="25" t="s">
        <v>444</v>
      </c>
      <c r="K332" s="25">
        <v>3064</v>
      </c>
      <c r="L332" s="68">
        <v>4015</v>
      </c>
      <c r="M332" s="69" t="s">
        <v>120</v>
      </c>
      <c r="N332" s="69" t="s">
        <v>112</v>
      </c>
      <c r="O332" s="121">
        <v>43995</v>
      </c>
      <c r="P332" s="64" t="s">
        <v>1573</v>
      </c>
    </row>
    <row r="333" spans="1:16" s="25" customFormat="1" ht="28.5" customHeight="1" x14ac:dyDescent="0.25">
      <c r="A333" s="25">
        <f t="shared" si="11"/>
        <v>332</v>
      </c>
      <c r="B333" s="66">
        <v>32780077</v>
      </c>
      <c r="C333" s="27" t="s">
        <v>174</v>
      </c>
      <c r="D333" s="63" t="s">
        <v>1061</v>
      </c>
      <c r="E333" s="27" t="s">
        <v>30</v>
      </c>
      <c r="F333" s="117" t="s">
        <v>621</v>
      </c>
      <c r="G333" s="63" t="s">
        <v>715</v>
      </c>
      <c r="H333" s="67">
        <v>3072000</v>
      </c>
      <c r="I333" s="67">
        <f t="shared" si="10"/>
        <v>3072000</v>
      </c>
      <c r="J333" s="25" t="s">
        <v>445</v>
      </c>
      <c r="K333" s="25">
        <v>3065</v>
      </c>
      <c r="L333" s="68">
        <v>4016</v>
      </c>
      <c r="M333" s="69" t="s">
        <v>120</v>
      </c>
      <c r="N333" s="69" t="s">
        <v>112</v>
      </c>
      <c r="O333" s="121">
        <v>43995</v>
      </c>
      <c r="P333" s="64" t="s">
        <v>1574</v>
      </c>
    </row>
    <row r="334" spans="1:16" s="25" customFormat="1" ht="28.5" customHeight="1" x14ac:dyDescent="0.25">
      <c r="A334" s="25">
        <f t="shared" si="11"/>
        <v>333</v>
      </c>
      <c r="B334" s="66">
        <v>32736237</v>
      </c>
      <c r="C334" s="27" t="s">
        <v>175</v>
      </c>
      <c r="D334" s="63" t="s">
        <v>1062</v>
      </c>
      <c r="E334" s="27" t="s">
        <v>675</v>
      </c>
      <c r="F334" s="117" t="s">
        <v>621</v>
      </c>
      <c r="G334" s="63" t="s">
        <v>715</v>
      </c>
      <c r="H334" s="67">
        <v>1653600</v>
      </c>
      <c r="I334" s="67">
        <f t="shared" si="10"/>
        <v>1653600</v>
      </c>
      <c r="J334" s="25" t="s">
        <v>444</v>
      </c>
      <c r="K334" s="25">
        <v>3066</v>
      </c>
      <c r="L334" s="68">
        <v>4017</v>
      </c>
      <c r="M334" s="69" t="s">
        <v>1227</v>
      </c>
      <c r="N334" s="69" t="s">
        <v>1229</v>
      </c>
      <c r="O334" s="121">
        <v>43995</v>
      </c>
      <c r="P334" s="64" t="s">
        <v>1575</v>
      </c>
    </row>
    <row r="335" spans="1:16" s="25" customFormat="1" ht="28.5" customHeight="1" x14ac:dyDescent="0.25">
      <c r="A335" s="25">
        <f t="shared" si="11"/>
        <v>334</v>
      </c>
      <c r="B335" s="78">
        <v>1042446319</v>
      </c>
      <c r="C335" s="27" t="s">
        <v>179</v>
      </c>
      <c r="D335" s="63" t="s">
        <v>1063</v>
      </c>
      <c r="E335" s="27" t="s">
        <v>180</v>
      </c>
      <c r="F335" s="117" t="s">
        <v>621</v>
      </c>
      <c r="G335" s="63" t="s">
        <v>715</v>
      </c>
      <c r="H335" s="67">
        <v>1458000</v>
      </c>
      <c r="I335" s="67">
        <f t="shared" si="10"/>
        <v>1458000</v>
      </c>
      <c r="J335" s="25" t="s">
        <v>444</v>
      </c>
      <c r="K335" s="25">
        <v>3067</v>
      </c>
      <c r="L335" s="68">
        <v>4018</v>
      </c>
      <c r="M335" s="69" t="s">
        <v>55</v>
      </c>
      <c r="N335" s="69" t="s">
        <v>74</v>
      </c>
      <c r="O335" s="121">
        <v>43995</v>
      </c>
      <c r="P335" s="64" t="s">
        <v>1576</v>
      </c>
    </row>
    <row r="336" spans="1:16" s="25" customFormat="1" ht="28.5" customHeight="1" x14ac:dyDescent="0.25">
      <c r="A336" s="25">
        <f t="shared" si="11"/>
        <v>335</v>
      </c>
      <c r="B336" s="66">
        <v>32618430</v>
      </c>
      <c r="C336" s="27" t="s">
        <v>182</v>
      </c>
      <c r="D336" s="63" t="s">
        <v>1064</v>
      </c>
      <c r="E336" s="27" t="s">
        <v>675</v>
      </c>
      <c r="F336" s="117" t="s">
        <v>621</v>
      </c>
      <c r="G336" s="63" t="s">
        <v>715</v>
      </c>
      <c r="H336" s="67">
        <v>1653600</v>
      </c>
      <c r="I336" s="67">
        <f t="shared" si="10"/>
        <v>1653600</v>
      </c>
      <c r="J336" s="25" t="s">
        <v>444</v>
      </c>
      <c r="K336" s="25">
        <v>3068</v>
      </c>
      <c r="L336" s="68">
        <v>4019</v>
      </c>
      <c r="M336" s="69" t="s">
        <v>1227</v>
      </c>
      <c r="N336" s="69" t="s">
        <v>1229</v>
      </c>
      <c r="O336" s="121">
        <v>43995</v>
      </c>
      <c r="P336" s="64" t="s">
        <v>1577</v>
      </c>
    </row>
    <row r="337" spans="1:16" s="25" customFormat="1" ht="28.5" customHeight="1" x14ac:dyDescent="0.25">
      <c r="A337" s="25">
        <f t="shared" si="11"/>
        <v>336</v>
      </c>
      <c r="B337" s="66">
        <v>1143138226</v>
      </c>
      <c r="C337" s="27" t="s">
        <v>184</v>
      </c>
      <c r="D337" s="63" t="s">
        <v>1065</v>
      </c>
      <c r="E337" s="27" t="s">
        <v>8</v>
      </c>
      <c r="F337" s="117" t="s">
        <v>621</v>
      </c>
      <c r="G337" s="63" t="s">
        <v>715</v>
      </c>
      <c r="H337" s="67">
        <v>1680000</v>
      </c>
      <c r="I337" s="67">
        <f t="shared" si="10"/>
        <v>1680000</v>
      </c>
      <c r="J337" s="25" t="s">
        <v>444</v>
      </c>
      <c r="K337" s="25">
        <v>3069</v>
      </c>
      <c r="L337" s="68">
        <v>4020</v>
      </c>
      <c r="M337" s="69" t="s">
        <v>117</v>
      </c>
      <c r="N337" s="69" t="s">
        <v>432</v>
      </c>
      <c r="O337" s="121">
        <v>43995</v>
      </c>
      <c r="P337" s="64" t="s">
        <v>1578</v>
      </c>
    </row>
    <row r="338" spans="1:16" s="25" customFormat="1" ht="28.5" customHeight="1" x14ac:dyDescent="0.25">
      <c r="A338" s="25">
        <f t="shared" si="11"/>
        <v>337</v>
      </c>
      <c r="B338" s="66">
        <v>1042418998</v>
      </c>
      <c r="C338" s="27" t="s">
        <v>186</v>
      </c>
      <c r="D338" s="63" t="s">
        <v>1066</v>
      </c>
      <c r="E338" s="74" t="s">
        <v>682</v>
      </c>
      <c r="F338" s="117" t="s">
        <v>621</v>
      </c>
      <c r="G338" s="63" t="s">
        <v>715</v>
      </c>
      <c r="H338" s="67">
        <v>2300000</v>
      </c>
      <c r="I338" s="67">
        <f t="shared" si="10"/>
        <v>2300000</v>
      </c>
      <c r="J338" s="25" t="s">
        <v>445</v>
      </c>
      <c r="K338" s="25">
        <v>3070</v>
      </c>
      <c r="L338" s="68">
        <v>4021</v>
      </c>
      <c r="M338" s="69" t="s">
        <v>55</v>
      </c>
      <c r="N338" s="69" t="s">
        <v>74</v>
      </c>
      <c r="O338" s="121">
        <v>43995</v>
      </c>
      <c r="P338" s="64" t="s">
        <v>1579</v>
      </c>
    </row>
    <row r="339" spans="1:16" s="25" customFormat="1" ht="28.5" customHeight="1" x14ac:dyDescent="0.25">
      <c r="A339" s="25">
        <f t="shared" si="11"/>
        <v>338</v>
      </c>
      <c r="B339" s="66">
        <v>32749353</v>
      </c>
      <c r="C339" s="27" t="s">
        <v>188</v>
      </c>
      <c r="D339" s="63" t="s">
        <v>1067</v>
      </c>
      <c r="E339" s="75" t="s">
        <v>724</v>
      </c>
      <c r="F339" s="117" t="s">
        <v>621</v>
      </c>
      <c r="G339" s="63" t="s">
        <v>715</v>
      </c>
      <c r="H339" s="67">
        <v>1399200</v>
      </c>
      <c r="I339" s="67">
        <f t="shared" si="10"/>
        <v>1399200</v>
      </c>
      <c r="J339" s="25" t="s">
        <v>444</v>
      </c>
      <c r="K339" s="25">
        <v>3071</v>
      </c>
      <c r="L339" s="68">
        <v>4022</v>
      </c>
      <c r="M339" s="69" t="s">
        <v>55</v>
      </c>
      <c r="N339" s="69" t="s">
        <v>74</v>
      </c>
      <c r="O339" s="121">
        <v>43995</v>
      </c>
      <c r="P339" s="64" t="s">
        <v>1580</v>
      </c>
    </row>
    <row r="340" spans="1:16" s="25" customFormat="1" ht="28.5" customHeight="1" x14ac:dyDescent="0.25">
      <c r="A340" s="25">
        <f t="shared" si="11"/>
        <v>339</v>
      </c>
      <c r="B340" s="66">
        <v>32818534</v>
      </c>
      <c r="C340" s="27" t="s">
        <v>190</v>
      </c>
      <c r="D340" s="63" t="s">
        <v>1068</v>
      </c>
      <c r="E340" s="75" t="s">
        <v>724</v>
      </c>
      <c r="F340" s="117" t="s">
        <v>621</v>
      </c>
      <c r="G340" s="63" t="s">
        <v>715</v>
      </c>
      <c r="H340" s="67">
        <v>1166000</v>
      </c>
      <c r="I340" s="67">
        <f t="shared" si="10"/>
        <v>1166000</v>
      </c>
      <c r="J340" s="25" t="s">
        <v>444</v>
      </c>
      <c r="K340" s="25">
        <v>3072</v>
      </c>
      <c r="L340" s="68">
        <v>4023</v>
      </c>
      <c r="M340" s="69" t="s">
        <v>55</v>
      </c>
      <c r="N340" s="69" t="s">
        <v>74</v>
      </c>
      <c r="O340" s="121">
        <v>43995</v>
      </c>
      <c r="P340" s="64" t="s">
        <v>1581</v>
      </c>
    </row>
    <row r="341" spans="1:16" s="25" customFormat="1" ht="28.5" customHeight="1" x14ac:dyDescent="0.25">
      <c r="A341" s="25">
        <f t="shared" si="11"/>
        <v>340</v>
      </c>
      <c r="B341" s="66">
        <v>72436677</v>
      </c>
      <c r="C341" s="27" t="s">
        <v>193</v>
      </c>
      <c r="D341" s="63" t="s">
        <v>1069</v>
      </c>
      <c r="E341" s="27" t="s">
        <v>7</v>
      </c>
      <c r="F341" s="117" t="s">
        <v>621</v>
      </c>
      <c r="G341" s="63" t="s">
        <v>715</v>
      </c>
      <c r="H341" s="67">
        <v>1653600</v>
      </c>
      <c r="I341" s="67">
        <f t="shared" si="10"/>
        <v>1653600</v>
      </c>
      <c r="J341" s="25" t="s">
        <v>444</v>
      </c>
      <c r="K341" s="25">
        <v>3073</v>
      </c>
      <c r="L341" s="68">
        <v>4024</v>
      </c>
      <c r="M341" s="69" t="s">
        <v>120</v>
      </c>
      <c r="N341" s="69" t="s">
        <v>112</v>
      </c>
      <c r="O341" s="121">
        <v>43995</v>
      </c>
      <c r="P341" s="64" t="s">
        <v>1582</v>
      </c>
    </row>
    <row r="342" spans="1:16" s="25" customFormat="1" ht="28.5" customHeight="1" x14ac:dyDescent="0.25">
      <c r="A342" s="25">
        <f t="shared" si="11"/>
        <v>341</v>
      </c>
      <c r="B342" s="66">
        <v>1042436934</v>
      </c>
      <c r="C342" s="27" t="s">
        <v>197</v>
      </c>
      <c r="D342" s="63" t="s">
        <v>1070</v>
      </c>
      <c r="E342" s="27" t="s">
        <v>30</v>
      </c>
      <c r="F342" s="117" t="s">
        <v>621</v>
      </c>
      <c r="G342" s="63" t="s">
        <v>715</v>
      </c>
      <c r="H342" s="67">
        <v>4132000</v>
      </c>
      <c r="I342" s="67">
        <f t="shared" si="10"/>
        <v>4132000</v>
      </c>
      <c r="J342" s="25" t="s">
        <v>445</v>
      </c>
      <c r="K342" s="25">
        <v>3074</v>
      </c>
      <c r="L342" s="68">
        <v>4025</v>
      </c>
      <c r="M342" s="69" t="s">
        <v>120</v>
      </c>
      <c r="N342" s="69" t="s">
        <v>112</v>
      </c>
      <c r="O342" s="121">
        <v>43995</v>
      </c>
      <c r="P342" s="64" t="s">
        <v>1583</v>
      </c>
    </row>
    <row r="343" spans="1:16" s="25" customFormat="1" ht="28.5" customHeight="1" x14ac:dyDescent="0.25">
      <c r="A343" s="25">
        <f t="shared" si="11"/>
        <v>342</v>
      </c>
      <c r="B343" s="66">
        <v>1042436213</v>
      </c>
      <c r="C343" s="27" t="s">
        <v>198</v>
      </c>
      <c r="D343" s="63" t="s">
        <v>1071</v>
      </c>
      <c r="E343" s="27" t="s">
        <v>11</v>
      </c>
      <c r="F343" s="117" t="s">
        <v>621</v>
      </c>
      <c r="G343" s="63" t="s">
        <v>715</v>
      </c>
      <c r="H343" s="67">
        <v>2280000</v>
      </c>
      <c r="I343" s="67">
        <f t="shared" si="10"/>
        <v>2280000</v>
      </c>
      <c r="J343" s="25" t="s">
        <v>445</v>
      </c>
      <c r="K343" s="25">
        <v>3075</v>
      </c>
      <c r="L343" s="68">
        <v>4026</v>
      </c>
      <c r="M343" s="69" t="s">
        <v>120</v>
      </c>
      <c r="N343" s="69" t="s">
        <v>112</v>
      </c>
      <c r="O343" s="121">
        <v>43995</v>
      </c>
      <c r="P343" s="64" t="s">
        <v>1584</v>
      </c>
    </row>
    <row r="344" spans="1:16" s="25" customFormat="1" ht="28.5" customHeight="1" x14ac:dyDescent="0.25">
      <c r="A344" s="25">
        <f t="shared" si="11"/>
        <v>343</v>
      </c>
      <c r="B344" s="66">
        <v>1042420928</v>
      </c>
      <c r="C344" s="27" t="s">
        <v>203</v>
      </c>
      <c r="D344" s="63" t="s">
        <v>1072</v>
      </c>
      <c r="E344" s="27" t="s">
        <v>8</v>
      </c>
      <c r="F344" s="117" t="s">
        <v>621</v>
      </c>
      <c r="G344" s="63" t="s">
        <v>715</v>
      </c>
      <c r="H344" s="67">
        <v>1680000</v>
      </c>
      <c r="I344" s="67">
        <f t="shared" si="10"/>
        <v>1680000</v>
      </c>
      <c r="J344" s="25" t="s">
        <v>444</v>
      </c>
      <c r="K344" s="25">
        <v>3076</v>
      </c>
      <c r="L344" s="68">
        <v>4027</v>
      </c>
      <c r="M344" s="69" t="s">
        <v>120</v>
      </c>
      <c r="N344" s="69" t="s">
        <v>112</v>
      </c>
      <c r="O344" s="121">
        <v>43995</v>
      </c>
      <c r="P344" s="64" t="s">
        <v>1585</v>
      </c>
    </row>
    <row r="345" spans="1:16" s="25" customFormat="1" ht="27" customHeight="1" x14ac:dyDescent="0.25">
      <c r="A345" s="25">
        <f t="shared" si="11"/>
        <v>344</v>
      </c>
      <c r="B345" s="66">
        <v>72432974</v>
      </c>
      <c r="C345" s="27" t="s">
        <v>141</v>
      </c>
      <c r="D345" s="63" t="s">
        <v>1073</v>
      </c>
      <c r="E345" s="27" t="s">
        <v>10</v>
      </c>
      <c r="F345" s="117" t="s">
        <v>621</v>
      </c>
      <c r="G345" s="63" t="s">
        <v>715</v>
      </c>
      <c r="H345" s="67">
        <v>1524000</v>
      </c>
      <c r="I345" s="67">
        <f t="shared" si="10"/>
        <v>1524000</v>
      </c>
      <c r="J345" s="25" t="s">
        <v>444</v>
      </c>
      <c r="K345" s="25">
        <v>3077</v>
      </c>
      <c r="L345" s="68">
        <v>4028</v>
      </c>
      <c r="M345" s="69" t="s">
        <v>120</v>
      </c>
      <c r="N345" s="69" t="s">
        <v>420</v>
      </c>
      <c r="O345" s="121">
        <v>43995</v>
      </c>
      <c r="P345" s="64" t="s">
        <v>1586</v>
      </c>
    </row>
    <row r="346" spans="1:16" s="25" customFormat="1" ht="28.5" customHeight="1" x14ac:dyDescent="0.25">
      <c r="A346" s="25">
        <f t="shared" si="11"/>
        <v>345</v>
      </c>
      <c r="B346" s="66">
        <v>8735248</v>
      </c>
      <c r="C346" s="27" t="s">
        <v>206</v>
      </c>
      <c r="D346" s="63" t="s">
        <v>1074</v>
      </c>
      <c r="E346" s="69" t="s">
        <v>681</v>
      </c>
      <c r="F346" s="117" t="s">
        <v>621</v>
      </c>
      <c r="G346" s="63" t="s">
        <v>715</v>
      </c>
      <c r="H346" s="67">
        <v>2120000</v>
      </c>
      <c r="I346" s="67">
        <f t="shared" si="10"/>
        <v>2120000</v>
      </c>
      <c r="J346" s="25" t="s">
        <v>445</v>
      </c>
      <c r="K346" s="25">
        <v>3078</v>
      </c>
      <c r="L346" s="68">
        <v>4029</v>
      </c>
      <c r="M346" s="69" t="s">
        <v>55</v>
      </c>
      <c r="N346" s="69" t="s">
        <v>74</v>
      </c>
      <c r="O346" s="121">
        <v>43995</v>
      </c>
      <c r="P346" s="64" t="s">
        <v>1587</v>
      </c>
    </row>
    <row r="347" spans="1:16" s="25" customFormat="1" ht="28.5" customHeight="1" x14ac:dyDescent="0.25">
      <c r="A347" s="25">
        <f t="shared" si="11"/>
        <v>346</v>
      </c>
      <c r="B347" s="66">
        <v>72181563</v>
      </c>
      <c r="C347" s="27" t="s">
        <v>45</v>
      </c>
      <c r="D347" s="63" t="s">
        <v>1075</v>
      </c>
      <c r="E347" s="27" t="s">
        <v>31</v>
      </c>
      <c r="F347" s="117" t="s">
        <v>621</v>
      </c>
      <c r="G347" s="63" t="s">
        <v>715</v>
      </c>
      <c r="H347" s="67">
        <v>1900000</v>
      </c>
      <c r="I347" s="67">
        <f t="shared" si="10"/>
        <v>1900000</v>
      </c>
      <c r="J347" s="25" t="s">
        <v>445</v>
      </c>
      <c r="K347" s="25">
        <v>3079</v>
      </c>
      <c r="L347" s="68">
        <v>4030</v>
      </c>
      <c r="M347" s="69" t="s">
        <v>120</v>
      </c>
      <c r="N347" s="69" t="s">
        <v>112</v>
      </c>
      <c r="O347" s="121">
        <v>43995</v>
      </c>
      <c r="P347" s="64" t="s">
        <v>1588</v>
      </c>
    </row>
    <row r="348" spans="1:16" s="25" customFormat="1" ht="28.5" customHeight="1" x14ac:dyDescent="0.25">
      <c r="A348" s="25">
        <f t="shared" si="11"/>
        <v>347</v>
      </c>
      <c r="B348" s="66">
        <v>78302933</v>
      </c>
      <c r="C348" s="27" t="s">
        <v>207</v>
      </c>
      <c r="D348" s="63" t="s">
        <v>1076</v>
      </c>
      <c r="E348" s="27" t="s">
        <v>208</v>
      </c>
      <c r="F348" s="117" t="s">
        <v>621</v>
      </c>
      <c r="G348" s="63" t="s">
        <v>715</v>
      </c>
      <c r="H348" s="67">
        <v>1800000</v>
      </c>
      <c r="I348" s="67">
        <f t="shared" si="10"/>
        <v>1800000</v>
      </c>
      <c r="J348" s="25" t="s">
        <v>444</v>
      </c>
      <c r="K348" s="25">
        <v>3080</v>
      </c>
      <c r="L348" s="68">
        <v>4031</v>
      </c>
      <c r="M348" s="69" t="s">
        <v>120</v>
      </c>
      <c r="N348" s="69" t="s">
        <v>112</v>
      </c>
      <c r="O348" s="121">
        <v>43995</v>
      </c>
      <c r="P348" s="64" t="s">
        <v>1589</v>
      </c>
    </row>
    <row r="349" spans="1:16" s="25" customFormat="1" ht="28.5" customHeight="1" x14ac:dyDescent="0.25">
      <c r="A349" s="25">
        <f t="shared" si="11"/>
        <v>348</v>
      </c>
      <c r="B349" s="76">
        <v>1045675420</v>
      </c>
      <c r="C349" s="70" t="s">
        <v>212</v>
      </c>
      <c r="D349" s="63" t="s">
        <v>1077</v>
      </c>
      <c r="E349" s="27" t="s">
        <v>7</v>
      </c>
      <c r="F349" s="117" t="s">
        <v>621</v>
      </c>
      <c r="G349" s="63" t="s">
        <v>715</v>
      </c>
      <c r="H349" s="67">
        <v>1653600</v>
      </c>
      <c r="I349" s="67">
        <f t="shared" si="10"/>
        <v>1653600</v>
      </c>
      <c r="J349" s="25" t="s">
        <v>444</v>
      </c>
      <c r="K349" s="25">
        <v>3081</v>
      </c>
      <c r="L349" s="68">
        <v>4032</v>
      </c>
      <c r="M349" s="69" t="s">
        <v>120</v>
      </c>
      <c r="N349" s="69" t="s">
        <v>112</v>
      </c>
      <c r="O349" s="121">
        <v>43995</v>
      </c>
      <c r="P349" s="64" t="s">
        <v>1590</v>
      </c>
    </row>
    <row r="350" spans="1:16" s="25" customFormat="1" ht="28.5" customHeight="1" x14ac:dyDescent="0.25">
      <c r="A350" s="25">
        <f t="shared" si="11"/>
        <v>349</v>
      </c>
      <c r="B350" s="66">
        <v>22570149</v>
      </c>
      <c r="C350" s="27" t="s">
        <v>24</v>
      </c>
      <c r="D350" s="63" t="s">
        <v>1078</v>
      </c>
      <c r="E350" s="27" t="s">
        <v>8</v>
      </c>
      <c r="F350" s="117" t="s">
        <v>621</v>
      </c>
      <c r="G350" s="63" t="s">
        <v>715</v>
      </c>
      <c r="H350" s="67">
        <v>1680000</v>
      </c>
      <c r="I350" s="67">
        <f t="shared" si="10"/>
        <v>1680000</v>
      </c>
      <c r="J350" s="25" t="s">
        <v>444</v>
      </c>
      <c r="K350" s="25">
        <v>3082</v>
      </c>
      <c r="L350" s="68">
        <v>4033</v>
      </c>
      <c r="M350" s="69" t="s">
        <v>117</v>
      </c>
      <c r="N350" s="69" t="s">
        <v>432</v>
      </c>
      <c r="O350" s="121">
        <v>43995</v>
      </c>
      <c r="P350" s="64" t="s">
        <v>1591</v>
      </c>
    </row>
    <row r="351" spans="1:16" s="25" customFormat="1" ht="28.5" customHeight="1" x14ac:dyDescent="0.25">
      <c r="A351" s="25">
        <f t="shared" si="11"/>
        <v>350</v>
      </c>
      <c r="B351" s="66">
        <v>32871139</v>
      </c>
      <c r="C351" s="27" t="s">
        <v>213</v>
      </c>
      <c r="D351" s="63" t="s">
        <v>1079</v>
      </c>
      <c r="E351" s="74" t="s">
        <v>684</v>
      </c>
      <c r="F351" s="117" t="s">
        <v>621</v>
      </c>
      <c r="G351" s="63" t="s">
        <v>715</v>
      </c>
      <c r="H351" s="67">
        <v>2760000</v>
      </c>
      <c r="I351" s="67">
        <f t="shared" si="10"/>
        <v>2760000</v>
      </c>
      <c r="J351" s="25" t="s">
        <v>445</v>
      </c>
      <c r="K351" s="25">
        <v>3083</v>
      </c>
      <c r="L351" s="68">
        <v>4034</v>
      </c>
      <c r="M351" s="69" t="s">
        <v>55</v>
      </c>
      <c r="N351" s="69" t="s">
        <v>74</v>
      </c>
      <c r="O351" s="121">
        <v>43995</v>
      </c>
      <c r="P351" s="64" t="s">
        <v>1592</v>
      </c>
    </row>
    <row r="352" spans="1:16" s="25" customFormat="1" ht="28.5" customHeight="1" x14ac:dyDescent="0.25">
      <c r="A352" s="25">
        <f t="shared" si="11"/>
        <v>351</v>
      </c>
      <c r="B352" s="66">
        <v>1143147791</v>
      </c>
      <c r="C352" s="27" t="s">
        <v>218</v>
      </c>
      <c r="D352" s="63" t="s">
        <v>1080</v>
      </c>
      <c r="E352" s="27" t="s">
        <v>208</v>
      </c>
      <c r="F352" s="117" t="s">
        <v>621</v>
      </c>
      <c r="G352" s="63" t="s">
        <v>715</v>
      </c>
      <c r="H352" s="67">
        <v>1800000</v>
      </c>
      <c r="I352" s="67">
        <f t="shared" si="10"/>
        <v>1800000</v>
      </c>
      <c r="J352" s="25" t="s">
        <v>444</v>
      </c>
      <c r="K352" s="25">
        <v>3084</v>
      </c>
      <c r="L352" s="68">
        <v>4035</v>
      </c>
      <c r="M352" s="69" t="s">
        <v>120</v>
      </c>
      <c r="N352" s="69" t="s">
        <v>112</v>
      </c>
      <c r="O352" s="121">
        <v>43995</v>
      </c>
      <c r="P352" s="64" t="s">
        <v>1593</v>
      </c>
    </row>
    <row r="353" spans="1:16" s="25" customFormat="1" ht="28.5" customHeight="1" x14ac:dyDescent="0.25">
      <c r="A353" s="25">
        <f t="shared" si="11"/>
        <v>352</v>
      </c>
      <c r="B353" s="66">
        <v>44157204</v>
      </c>
      <c r="C353" s="27" t="s">
        <v>221</v>
      </c>
      <c r="D353" s="63" t="s">
        <v>1081</v>
      </c>
      <c r="E353" s="27" t="s">
        <v>30</v>
      </c>
      <c r="F353" s="117" t="s">
        <v>621</v>
      </c>
      <c r="G353" s="63" t="s">
        <v>715</v>
      </c>
      <c r="H353" s="67">
        <v>3072000</v>
      </c>
      <c r="I353" s="67">
        <f t="shared" si="10"/>
        <v>3072000</v>
      </c>
      <c r="J353" s="25" t="s">
        <v>445</v>
      </c>
      <c r="K353" s="25">
        <v>3085</v>
      </c>
      <c r="L353" s="68">
        <v>4036</v>
      </c>
      <c r="M353" s="69" t="s">
        <v>120</v>
      </c>
      <c r="N353" s="69" t="s">
        <v>112</v>
      </c>
      <c r="O353" s="121">
        <v>43995</v>
      </c>
      <c r="P353" s="64" t="s">
        <v>1594</v>
      </c>
    </row>
    <row r="354" spans="1:16" s="25" customFormat="1" ht="28.5" customHeight="1" x14ac:dyDescent="0.25">
      <c r="A354" s="25">
        <f t="shared" si="11"/>
        <v>353</v>
      </c>
      <c r="B354" s="66">
        <v>8705578</v>
      </c>
      <c r="C354" s="27" t="s">
        <v>225</v>
      </c>
      <c r="D354" s="63" t="s">
        <v>1082</v>
      </c>
      <c r="E354" s="74" t="s">
        <v>680</v>
      </c>
      <c r="F354" s="117" t="s">
        <v>621</v>
      </c>
      <c r="G354" s="63" t="s">
        <v>715</v>
      </c>
      <c r="H354" s="67">
        <v>7500000</v>
      </c>
      <c r="I354" s="67">
        <f t="shared" si="10"/>
        <v>7500000</v>
      </c>
      <c r="J354" s="25" t="s">
        <v>445</v>
      </c>
      <c r="K354" s="25">
        <v>3086</v>
      </c>
      <c r="L354" s="68">
        <v>4037</v>
      </c>
      <c r="M354" s="69" t="s">
        <v>55</v>
      </c>
      <c r="N354" s="69" t="s">
        <v>74</v>
      </c>
      <c r="O354" s="121">
        <v>43995</v>
      </c>
      <c r="P354" s="64" t="s">
        <v>1595</v>
      </c>
    </row>
    <row r="355" spans="1:16" s="25" customFormat="1" ht="28.5" customHeight="1" x14ac:dyDescent="0.25">
      <c r="A355" s="25">
        <f t="shared" si="11"/>
        <v>354</v>
      </c>
      <c r="B355" s="66">
        <v>55305321</v>
      </c>
      <c r="C355" s="27" t="s">
        <v>148</v>
      </c>
      <c r="D355" s="63" t="s">
        <v>1083</v>
      </c>
      <c r="E355" s="84" t="s">
        <v>33</v>
      </c>
      <c r="F355" s="117" t="s">
        <v>621</v>
      </c>
      <c r="G355" s="63" t="s">
        <v>715</v>
      </c>
      <c r="H355" s="67">
        <v>1378000</v>
      </c>
      <c r="I355" s="67">
        <f t="shared" si="10"/>
        <v>1378000</v>
      </c>
      <c r="J355" s="25" t="s">
        <v>444</v>
      </c>
      <c r="K355" s="25">
        <v>3087</v>
      </c>
      <c r="L355" s="68">
        <v>4038</v>
      </c>
      <c r="M355" s="69" t="s">
        <v>120</v>
      </c>
      <c r="N355" s="69" t="s">
        <v>112</v>
      </c>
      <c r="O355" s="121">
        <v>43995</v>
      </c>
      <c r="P355" s="64" t="s">
        <v>1596</v>
      </c>
    </row>
    <row r="356" spans="1:16" s="25" customFormat="1" ht="28.5" customHeight="1" x14ac:dyDescent="0.25">
      <c r="A356" s="25">
        <f t="shared" si="11"/>
        <v>355</v>
      </c>
      <c r="B356" s="66">
        <v>32756610</v>
      </c>
      <c r="C356" s="27" t="s">
        <v>229</v>
      </c>
      <c r="D356" s="63" t="s">
        <v>1084</v>
      </c>
      <c r="E356" s="27" t="s">
        <v>30</v>
      </c>
      <c r="F356" s="117" t="s">
        <v>621</v>
      </c>
      <c r="G356" s="63" t="s">
        <v>715</v>
      </c>
      <c r="H356" s="67">
        <v>3072000</v>
      </c>
      <c r="I356" s="67">
        <f t="shared" si="10"/>
        <v>3072000</v>
      </c>
      <c r="J356" s="25" t="s">
        <v>445</v>
      </c>
      <c r="K356" s="25">
        <v>3088</v>
      </c>
      <c r="L356" s="68">
        <v>4039</v>
      </c>
      <c r="M356" s="69" t="s">
        <v>120</v>
      </c>
      <c r="N356" s="69" t="s">
        <v>112</v>
      </c>
      <c r="O356" s="121">
        <v>43995</v>
      </c>
      <c r="P356" s="64" t="s">
        <v>1597</v>
      </c>
    </row>
    <row r="357" spans="1:16" s="25" customFormat="1" ht="28.5" customHeight="1" x14ac:dyDescent="0.25">
      <c r="A357" s="25">
        <f t="shared" si="11"/>
        <v>356</v>
      </c>
      <c r="B357" s="76">
        <v>32825276</v>
      </c>
      <c r="C357" s="27" t="s">
        <v>427</v>
      </c>
      <c r="D357" s="63" t="s">
        <v>1085</v>
      </c>
      <c r="E357" s="27" t="s">
        <v>195</v>
      </c>
      <c r="F357" s="117" t="s">
        <v>621</v>
      </c>
      <c r="G357" s="63" t="s">
        <v>715</v>
      </c>
      <c r="H357" s="67">
        <v>2760000</v>
      </c>
      <c r="I357" s="67">
        <f t="shared" si="10"/>
        <v>2760000</v>
      </c>
      <c r="J357" s="25" t="s">
        <v>445</v>
      </c>
      <c r="K357" s="25">
        <v>3089</v>
      </c>
      <c r="L357" s="68">
        <v>4040</v>
      </c>
      <c r="M357" s="69" t="s">
        <v>120</v>
      </c>
      <c r="N357" s="69" t="s">
        <v>112</v>
      </c>
      <c r="O357" s="121">
        <v>43995</v>
      </c>
      <c r="P357" s="64" t="s">
        <v>1598</v>
      </c>
    </row>
    <row r="358" spans="1:16" s="25" customFormat="1" ht="28.5" customHeight="1" x14ac:dyDescent="0.25">
      <c r="A358" s="25">
        <f t="shared" si="11"/>
        <v>357</v>
      </c>
      <c r="B358" s="66">
        <v>30568187</v>
      </c>
      <c r="C358" s="27" t="s">
        <v>237</v>
      </c>
      <c r="D358" s="63" t="s">
        <v>1086</v>
      </c>
      <c r="E358" s="27" t="s">
        <v>675</v>
      </c>
      <c r="F358" s="117" t="s">
        <v>621</v>
      </c>
      <c r="G358" s="63" t="s">
        <v>715</v>
      </c>
      <c r="H358" s="67">
        <v>1653600</v>
      </c>
      <c r="I358" s="67">
        <f t="shared" si="10"/>
        <v>1653600</v>
      </c>
      <c r="J358" s="25" t="s">
        <v>444</v>
      </c>
      <c r="K358" s="25">
        <v>3090</v>
      </c>
      <c r="L358" s="68">
        <v>4041</v>
      </c>
      <c r="M358" s="69" t="s">
        <v>1227</v>
      </c>
      <c r="N358" s="69" t="s">
        <v>1229</v>
      </c>
      <c r="O358" s="121">
        <v>43995</v>
      </c>
      <c r="P358" s="64" t="s">
        <v>1599</v>
      </c>
    </row>
    <row r="359" spans="1:16" s="25" customFormat="1" ht="28.5" customHeight="1" x14ac:dyDescent="0.25">
      <c r="A359" s="25">
        <f t="shared" si="11"/>
        <v>358</v>
      </c>
      <c r="B359" s="66">
        <v>33005079</v>
      </c>
      <c r="C359" s="27" t="s">
        <v>240</v>
      </c>
      <c r="D359" s="63" t="s">
        <v>1087</v>
      </c>
      <c r="E359" s="27" t="s">
        <v>675</v>
      </c>
      <c r="F359" s="117" t="s">
        <v>621</v>
      </c>
      <c r="G359" s="63" t="s">
        <v>715</v>
      </c>
      <c r="H359" s="67">
        <v>1653600</v>
      </c>
      <c r="I359" s="67">
        <f t="shared" si="10"/>
        <v>1653600</v>
      </c>
      <c r="J359" s="25" t="s">
        <v>444</v>
      </c>
      <c r="K359" s="25">
        <v>3091</v>
      </c>
      <c r="L359" s="68">
        <v>4042</v>
      </c>
      <c r="M359" s="69" t="s">
        <v>1227</v>
      </c>
      <c r="N359" s="69" t="s">
        <v>1229</v>
      </c>
      <c r="O359" s="121">
        <v>43995</v>
      </c>
      <c r="P359" s="64" t="s">
        <v>1600</v>
      </c>
    </row>
    <row r="360" spans="1:16" s="25" customFormat="1" ht="28.5" customHeight="1" x14ac:dyDescent="0.25">
      <c r="A360" s="25">
        <f t="shared" si="11"/>
        <v>359</v>
      </c>
      <c r="B360" s="66">
        <v>72428579</v>
      </c>
      <c r="C360" s="27" t="s">
        <v>242</v>
      </c>
      <c r="D360" s="63" t="s">
        <v>1088</v>
      </c>
      <c r="E360" s="74" t="s">
        <v>680</v>
      </c>
      <c r="F360" s="117" t="s">
        <v>621</v>
      </c>
      <c r="G360" s="63" t="s">
        <v>715</v>
      </c>
      <c r="H360" s="67">
        <v>7500000</v>
      </c>
      <c r="I360" s="67">
        <f t="shared" si="10"/>
        <v>7500000</v>
      </c>
      <c r="J360" s="25" t="s">
        <v>445</v>
      </c>
      <c r="K360" s="25">
        <v>3092</v>
      </c>
      <c r="L360" s="68">
        <v>4043</v>
      </c>
      <c r="M360" s="69" t="s">
        <v>55</v>
      </c>
      <c r="N360" s="69" t="s">
        <v>74</v>
      </c>
      <c r="O360" s="121">
        <v>43995</v>
      </c>
      <c r="P360" s="64" t="s">
        <v>1601</v>
      </c>
    </row>
    <row r="361" spans="1:16" s="25" customFormat="1" ht="28.5" customHeight="1" x14ac:dyDescent="0.25">
      <c r="A361" s="25">
        <f t="shared" si="11"/>
        <v>360</v>
      </c>
      <c r="B361" s="66">
        <v>72072808</v>
      </c>
      <c r="C361" s="27" t="s">
        <v>246</v>
      </c>
      <c r="D361" s="63" t="s">
        <v>1089</v>
      </c>
      <c r="E361" s="27" t="s">
        <v>34</v>
      </c>
      <c r="F361" s="117" t="s">
        <v>621</v>
      </c>
      <c r="G361" s="63" t="s">
        <v>715</v>
      </c>
      <c r="H361" s="67">
        <v>1776000</v>
      </c>
      <c r="I361" s="67">
        <f t="shared" si="10"/>
        <v>1776000</v>
      </c>
      <c r="J361" s="25" t="s">
        <v>444</v>
      </c>
      <c r="K361" s="25">
        <v>3093</v>
      </c>
      <c r="L361" s="68">
        <v>4044</v>
      </c>
      <c r="M361" s="69" t="s">
        <v>120</v>
      </c>
      <c r="N361" s="69" t="s">
        <v>112</v>
      </c>
      <c r="O361" s="121">
        <v>43995</v>
      </c>
      <c r="P361" s="64" t="s">
        <v>1602</v>
      </c>
    </row>
    <row r="362" spans="1:16" s="25" customFormat="1" ht="28.5" customHeight="1" x14ac:dyDescent="0.25">
      <c r="A362" s="25">
        <f t="shared" si="11"/>
        <v>361</v>
      </c>
      <c r="B362" s="66">
        <v>1143453456</v>
      </c>
      <c r="C362" s="27" t="s">
        <v>247</v>
      </c>
      <c r="D362" s="63" t="s">
        <v>1090</v>
      </c>
      <c r="E362" s="84" t="s">
        <v>33</v>
      </c>
      <c r="F362" s="117" t="s">
        <v>621</v>
      </c>
      <c r="G362" s="63" t="s">
        <v>715</v>
      </c>
      <c r="H362" s="67">
        <v>1378000</v>
      </c>
      <c r="I362" s="67">
        <f t="shared" si="10"/>
        <v>1378000</v>
      </c>
      <c r="J362" s="25" t="s">
        <v>444</v>
      </c>
      <c r="K362" s="25">
        <v>3094</v>
      </c>
      <c r="L362" s="68">
        <v>4045</v>
      </c>
      <c r="M362" s="69" t="s">
        <v>120</v>
      </c>
      <c r="N362" s="69" t="s">
        <v>112</v>
      </c>
      <c r="O362" s="121">
        <v>43995</v>
      </c>
      <c r="P362" s="64" t="s">
        <v>1603</v>
      </c>
    </row>
    <row r="363" spans="1:16" s="25" customFormat="1" ht="28.5" customHeight="1" x14ac:dyDescent="0.25">
      <c r="A363" s="25">
        <f t="shared" si="11"/>
        <v>362</v>
      </c>
      <c r="B363" s="66">
        <v>8740611</v>
      </c>
      <c r="C363" s="27" t="s">
        <v>249</v>
      </c>
      <c r="D363" s="63" t="s">
        <v>1091</v>
      </c>
      <c r="E363" s="27" t="s">
        <v>10</v>
      </c>
      <c r="F363" s="117" t="s">
        <v>621</v>
      </c>
      <c r="G363" s="63" t="s">
        <v>715</v>
      </c>
      <c r="H363" s="67">
        <v>1524000</v>
      </c>
      <c r="I363" s="67">
        <f t="shared" si="10"/>
        <v>1524000</v>
      </c>
      <c r="J363" s="25" t="s">
        <v>444</v>
      </c>
      <c r="K363" s="25">
        <v>3095</v>
      </c>
      <c r="L363" s="68">
        <v>4046</v>
      </c>
      <c r="M363" s="69" t="s">
        <v>120</v>
      </c>
      <c r="N363" s="69" t="s">
        <v>112</v>
      </c>
      <c r="O363" s="121">
        <v>43995</v>
      </c>
      <c r="P363" s="64" t="s">
        <v>1604</v>
      </c>
    </row>
    <row r="364" spans="1:16" s="25" customFormat="1" ht="28.5" customHeight="1" x14ac:dyDescent="0.25">
      <c r="A364" s="25">
        <f t="shared" si="11"/>
        <v>363</v>
      </c>
      <c r="B364" s="66">
        <v>1045706679</v>
      </c>
      <c r="C364" s="27" t="s">
        <v>252</v>
      </c>
      <c r="D364" s="63" t="s">
        <v>1092</v>
      </c>
      <c r="E364" s="27" t="s">
        <v>30</v>
      </c>
      <c r="F364" s="117" t="s">
        <v>621</v>
      </c>
      <c r="G364" s="63" t="s">
        <v>715</v>
      </c>
      <c r="H364" s="67">
        <v>3072000</v>
      </c>
      <c r="I364" s="67">
        <f t="shared" si="10"/>
        <v>3072000</v>
      </c>
      <c r="J364" s="25" t="s">
        <v>445</v>
      </c>
      <c r="K364" s="25">
        <v>3096</v>
      </c>
      <c r="L364" s="68">
        <v>4047</v>
      </c>
      <c r="M364" s="69" t="s">
        <v>120</v>
      </c>
      <c r="N364" s="69" t="s">
        <v>112</v>
      </c>
      <c r="O364" s="121">
        <v>43995</v>
      </c>
      <c r="P364" s="64" t="s">
        <v>1605</v>
      </c>
    </row>
    <row r="365" spans="1:16" s="25" customFormat="1" ht="28.5" customHeight="1" x14ac:dyDescent="0.25">
      <c r="A365" s="25">
        <f t="shared" si="11"/>
        <v>364</v>
      </c>
      <c r="B365" s="66">
        <v>8532785</v>
      </c>
      <c r="C365" s="27" t="s">
        <v>254</v>
      </c>
      <c r="D365" s="63" t="s">
        <v>1093</v>
      </c>
      <c r="E365" s="84" t="s">
        <v>33</v>
      </c>
      <c r="F365" s="117" t="s">
        <v>621</v>
      </c>
      <c r="G365" s="63" t="s">
        <v>715</v>
      </c>
      <c r="H365" s="67">
        <v>1378000</v>
      </c>
      <c r="I365" s="67">
        <f t="shared" si="10"/>
        <v>1378000</v>
      </c>
      <c r="J365" s="25" t="s">
        <v>444</v>
      </c>
      <c r="K365" s="25">
        <v>3097</v>
      </c>
      <c r="L365" s="68">
        <v>4048</v>
      </c>
      <c r="M365" s="69" t="s">
        <v>120</v>
      </c>
      <c r="N365" s="69" t="s">
        <v>112</v>
      </c>
      <c r="O365" s="121">
        <v>43995</v>
      </c>
      <c r="P365" s="64" t="s">
        <v>1606</v>
      </c>
    </row>
    <row r="366" spans="1:16" s="25" customFormat="1" ht="28.5" customHeight="1" x14ac:dyDescent="0.25">
      <c r="A366" s="25">
        <f t="shared" si="11"/>
        <v>365</v>
      </c>
      <c r="B366" s="66">
        <v>26853643</v>
      </c>
      <c r="C366" s="27" t="s">
        <v>259</v>
      </c>
      <c r="D366" s="63" t="s">
        <v>1094</v>
      </c>
      <c r="E366" s="77" t="s">
        <v>11</v>
      </c>
      <c r="F366" s="117" t="s">
        <v>621</v>
      </c>
      <c r="G366" s="63" t="s">
        <v>715</v>
      </c>
      <c r="H366" s="67">
        <v>2280000</v>
      </c>
      <c r="I366" s="67">
        <f t="shared" si="10"/>
        <v>2280000</v>
      </c>
      <c r="J366" s="25" t="s">
        <v>445</v>
      </c>
      <c r="K366" s="25">
        <v>3098</v>
      </c>
      <c r="L366" s="68">
        <v>4049</v>
      </c>
      <c r="M366" s="69" t="s">
        <v>120</v>
      </c>
      <c r="N366" s="69" t="s">
        <v>112</v>
      </c>
      <c r="O366" s="121">
        <v>43995</v>
      </c>
      <c r="P366" s="64" t="s">
        <v>1607</v>
      </c>
    </row>
    <row r="367" spans="1:16" s="25" customFormat="1" ht="28.5" customHeight="1" x14ac:dyDescent="0.25">
      <c r="A367" s="25">
        <f t="shared" si="11"/>
        <v>366</v>
      </c>
      <c r="B367" s="76">
        <v>32712489</v>
      </c>
      <c r="C367" s="27" t="s">
        <v>261</v>
      </c>
      <c r="D367" s="63" t="s">
        <v>1095</v>
      </c>
      <c r="E367" s="27" t="s">
        <v>30</v>
      </c>
      <c r="F367" s="117" t="s">
        <v>621</v>
      </c>
      <c r="G367" s="63" t="s">
        <v>715</v>
      </c>
      <c r="H367" s="67">
        <v>3072000</v>
      </c>
      <c r="I367" s="67">
        <f t="shared" si="10"/>
        <v>3072000</v>
      </c>
      <c r="J367" s="25" t="s">
        <v>445</v>
      </c>
      <c r="K367" s="25">
        <v>3099</v>
      </c>
      <c r="L367" s="68">
        <v>4050</v>
      </c>
      <c r="M367" s="69" t="s">
        <v>120</v>
      </c>
      <c r="N367" s="69" t="s">
        <v>112</v>
      </c>
      <c r="O367" s="121">
        <v>43995</v>
      </c>
      <c r="P367" s="64" t="s">
        <v>1608</v>
      </c>
    </row>
    <row r="368" spans="1:16" s="25" customFormat="1" ht="28.5" customHeight="1" x14ac:dyDescent="0.25">
      <c r="A368" s="25">
        <f t="shared" si="11"/>
        <v>367</v>
      </c>
      <c r="B368" s="66">
        <v>1129513283</v>
      </c>
      <c r="C368" s="27" t="s">
        <v>267</v>
      </c>
      <c r="D368" s="63" t="s">
        <v>1096</v>
      </c>
      <c r="E368" s="27" t="s">
        <v>23</v>
      </c>
      <c r="F368" s="117" t="s">
        <v>621</v>
      </c>
      <c r="G368" s="63" t="s">
        <v>715</v>
      </c>
      <c r="H368" s="67">
        <v>1524000</v>
      </c>
      <c r="I368" s="67">
        <f t="shared" si="10"/>
        <v>1524000</v>
      </c>
      <c r="J368" s="25" t="s">
        <v>444</v>
      </c>
      <c r="K368" s="25">
        <v>3100</v>
      </c>
      <c r="L368" s="68">
        <v>4051</v>
      </c>
      <c r="M368" s="69" t="s">
        <v>113</v>
      </c>
      <c r="N368" s="27" t="s">
        <v>54</v>
      </c>
      <c r="O368" s="121">
        <v>43995</v>
      </c>
      <c r="P368" s="64" t="s">
        <v>1609</v>
      </c>
    </row>
    <row r="369" spans="1:16" s="25" customFormat="1" ht="28.5" customHeight="1" x14ac:dyDescent="0.25">
      <c r="A369" s="25">
        <f t="shared" si="11"/>
        <v>368</v>
      </c>
      <c r="B369" s="66">
        <v>1083433669</v>
      </c>
      <c r="C369" s="27" t="s">
        <v>268</v>
      </c>
      <c r="D369" s="63" t="s">
        <v>1097</v>
      </c>
      <c r="E369" s="27" t="s">
        <v>7</v>
      </c>
      <c r="F369" s="117" t="s">
        <v>621</v>
      </c>
      <c r="G369" s="63" t="s">
        <v>715</v>
      </c>
      <c r="H369" s="67">
        <v>1653600</v>
      </c>
      <c r="I369" s="67">
        <f t="shared" si="10"/>
        <v>1653600</v>
      </c>
      <c r="J369" s="25" t="s">
        <v>444</v>
      </c>
      <c r="K369" s="25">
        <v>3101</v>
      </c>
      <c r="L369" s="68">
        <v>4052</v>
      </c>
      <c r="M369" s="69" t="s">
        <v>120</v>
      </c>
      <c r="N369" s="69" t="s">
        <v>112</v>
      </c>
      <c r="O369" s="121">
        <v>43995</v>
      </c>
      <c r="P369" s="64" t="s">
        <v>1610</v>
      </c>
    </row>
    <row r="370" spans="1:16" s="25" customFormat="1" ht="28.5" customHeight="1" x14ac:dyDescent="0.25">
      <c r="A370" s="25">
        <f t="shared" si="11"/>
        <v>369</v>
      </c>
      <c r="B370" s="66">
        <v>32894662</v>
      </c>
      <c r="C370" s="27" t="s">
        <v>270</v>
      </c>
      <c r="D370" s="63" t="s">
        <v>1098</v>
      </c>
      <c r="E370" s="27" t="s">
        <v>30</v>
      </c>
      <c r="F370" s="117" t="s">
        <v>621</v>
      </c>
      <c r="G370" s="63" t="s">
        <v>715</v>
      </c>
      <c r="H370" s="67">
        <v>3072000</v>
      </c>
      <c r="I370" s="67">
        <f t="shared" si="10"/>
        <v>3072000</v>
      </c>
      <c r="J370" s="25" t="s">
        <v>445</v>
      </c>
      <c r="K370" s="25">
        <v>3102</v>
      </c>
      <c r="L370" s="68">
        <v>4053</v>
      </c>
      <c r="M370" s="69" t="s">
        <v>120</v>
      </c>
      <c r="N370" s="69" t="s">
        <v>112</v>
      </c>
      <c r="O370" s="121">
        <v>43995</v>
      </c>
      <c r="P370" s="64" t="s">
        <v>1611</v>
      </c>
    </row>
    <row r="371" spans="1:16" s="25" customFormat="1" ht="28.5" customHeight="1" x14ac:dyDescent="0.25">
      <c r="A371" s="25">
        <f t="shared" si="11"/>
        <v>370</v>
      </c>
      <c r="B371" s="66">
        <v>22642874</v>
      </c>
      <c r="C371" s="27" t="s">
        <v>272</v>
      </c>
      <c r="D371" s="63" t="s">
        <v>1099</v>
      </c>
      <c r="E371" s="27" t="s">
        <v>675</v>
      </c>
      <c r="F371" s="117" t="s">
        <v>621</v>
      </c>
      <c r="G371" s="63" t="s">
        <v>715</v>
      </c>
      <c r="H371" s="67">
        <v>1653600</v>
      </c>
      <c r="I371" s="67">
        <f t="shared" si="10"/>
        <v>1653600</v>
      </c>
      <c r="J371" s="25" t="s">
        <v>444</v>
      </c>
      <c r="K371" s="25">
        <v>3103</v>
      </c>
      <c r="L371" s="68">
        <v>4054</v>
      </c>
      <c r="M371" s="69" t="s">
        <v>1227</v>
      </c>
      <c r="N371" s="69" t="s">
        <v>1229</v>
      </c>
      <c r="O371" s="121">
        <v>43995</v>
      </c>
      <c r="P371" s="64" t="s">
        <v>1612</v>
      </c>
    </row>
    <row r="372" spans="1:16" s="25" customFormat="1" ht="28.5" customHeight="1" x14ac:dyDescent="0.25">
      <c r="A372" s="25">
        <f t="shared" si="11"/>
        <v>371</v>
      </c>
      <c r="B372" s="66">
        <v>1129581013</v>
      </c>
      <c r="C372" s="27" t="s">
        <v>273</v>
      </c>
      <c r="D372" s="63" t="s">
        <v>1100</v>
      </c>
      <c r="E372" s="74" t="s">
        <v>682</v>
      </c>
      <c r="F372" s="117" t="s">
        <v>621</v>
      </c>
      <c r="G372" s="63" t="s">
        <v>715</v>
      </c>
      <c r="H372" s="67">
        <v>2300000</v>
      </c>
      <c r="I372" s="67">
        <f t="shared" si="10"/>
        <v>2300000</v>
      </c>
      <c r="J372" s="25" t="s">
        <v>445</v>
      </c>
      <c r="K372" s="25">
        <v>3104</v>
      </c>
      <c r="L372" s="68">
        <v>4055</v>
      </c>
      <c r="M372" s="69" t="s">
        <v>55</v>
      </c>
      <c r="N372" s="69" t="s">
        <v>74</v>
      </c>
      <c r="O372" s="121">
        <v>43995</v>
      </c>
      <c r="P372" s="64" t="s">
        <v>1613</v>
      </c>
    </row>
    <row r="373" spans="1:16" s="25" customFormat="1" ht="28.5" customHeight="1" x14ac:dyDescent="0.25">
      <c r="A373" s="25">
        <f t="shared" si="11"/>
        <v>372</v>
      </c>
      <c r="B373" s="66">
        <v>32879736</v>
      </c>
      <c r="C373" s="27" t="s">
        <v>277</v>
      </c>
      <c r="D373" s="63" t="s">
        <v>1101</v>
      </c>
      <c r="E373" s="27" t="s">
        <v>8</v>
      </c>
      <c r="F373" s="117" t="s">
        <v>621</v>
      </c>
      <c r="G373" s="63" t="s">
        <v>715</v>
      </c>
      <c r="H373" s="67">
        <v>1680000</v>
      </c>
      <c r="I373" s="67">
        <f t="shared" si="10"/>
        <v>1680000</v>
      </c>
      <c r="J373" s="25" t="s">
        <v>444</v>
      </c>
      <c r="K373" s="25">
        <v>3105</v>
      </c>
      <c r="L373" s="68">
        <v>4056</v>
      </c>
      <c r="M373" s="69" t="s">
        <v>117</v>
      </c>
      <c r="N373" s="69" t="s">
        <v>432</v>
      </c>
      <c r="O373" s="121">
        <v>43995</v>
      </c>
      <c r="P373" s="64" t="s">
        <v>1614</v>
      </c>
    </row>
    <row r="374" spans="1:16" s="25" customFormat="1" ht="28.5" customHeight="1" x14ac:dyDescent="0.25">
      <c r="A374" s="25">
        <f t="shared" si="11"/>
        <v>373</v>
      </c>
      <c r="B374" s="66">
        <v>1002157167</v>
      </c>
      <c r="C374" s="27" t="s">
        <v>278</v>
      </c>
      <c r="D374" s="63" t="s">
        <v>1102</v>
      </c>
      <c r="E374" s="84" t="s">
        <v>33</v>
      </c>
      <c r="F374" s="117" t="s">
        <v>621</v>
      </c>
      <c r="G374" s="63" t="s">
        <v>715</v>
      </c>
      <c r="H374" s="67">
        <v>1400000</v>
      </c>
      <c r="I374" s="67">
        <f t="shared" si="10"/>
        <v>1400000</v>
      </c>
      <c r="J374" s="25" t="s">
        <v>444</v>
      </c>
      <c r="K374" s="25">
        <v>3106</v>
      </c>
      <c r="L374" s="68">
        <v>4057</v>
      </c>
      <c r="M374" s="69" t="s">
        <v>120</v>
      </c>
      <c r="N374" s="69" t="s">
        <v>112</v>
      </c>
      <c r="O374" s="121">
        <v>43995</v>
      </c>
      <c r="P374" s="64" t="s">
        <v>1615</v>
      </c>
    </row>
    <row r="375" spans="1:16" s="25" customFormat="1" ht="28.5" customHeight="1" x14ac:dyDescent="0.25">
      <c r="A375" s="25">
        <f t="shared" si="11"/>
        <v>374</v>
      </c>
      <c r="B375" s="76">
        <v>42205053</v>
      </c>
      <c r="C375" s="27" t="s">
        <v>281</v>
      </c>
      <c r="D375" s="63" t="s">
        <v>1103</v>
      </c>
      <c r="E375" s="27" t="s">
        <v>35</v>
      </c>
      <c r="F375" s="117" t="s">
        <v>621</v>
      </c>
      <c r="G375" s="63" t="s">
        <v>715</v>
      </c>
      <c r="H375" s="67">
        <v>2760000</v>
      </c>
      <c r="I375" s="67">
        <f t="shared" si="10"/>
        <v>2760000</v>
      </c>
      <c r="J375" s="25" t="s">
        <v>445</v>
      </c>
      <c r="K375" s="25">
        <v>3107</v>
      </c>
      <c r="L375" s="68">
        <v>4058</v>
      </c>
      <c r="M375" s="69" t="s">
        <v>120</v>
      </c>
      <c r="N375" s="69" t="s">
        <v>112</v>
      </c>
      <c r="O375" s="121">
        <v>43995</v>
      </c>
      <c r="P375" s="64" t="s">
        <v>1616</v>
      </c>
    </row>
    <row r="376" spans="1:16" s="25" customFormat="1" ht="28.5" customHeight="1" x14ac:dyDescent="0.25">
      <c r="A376" s="25">
        <f t="shared" si="11"/>
        <v>375</v>
      </c>
      <c r="B376" s="66">
        <v>32772357</v>
      </c>
      <c r="C376" s="27" t="s">
        <v>282</v>
      </c>
      <c r="D376" s="63" t="s">
        <v>1104</v>
      </c>
      <c r="E376" s="27" t="s">
        <v>7</v>
      </c>
      <c r="F376" s="117" t="s">
        <v>621</v>
      </c>
      <c r="G376" s="63" t="s">
        <v>715</v>
      </c>
      <c r="H376" s="67">
        <v>1653600</v>
      </c>
      <c r="I376" s="67">
        <f t="shared" si="10"/>
        <v>1653600</v>
      </c>
      <c r="J376" s="25" t="s">
        <v>444</v>
      </c>
      <c r="K376" s="25">
        <v>3108</v>
      </c>
      <c r="L376" s="68">
        <v>4059</v>
      </c>
      <c r="M376" s="69" t="s">
        <v>120</v>
      </c>
      <c r="N376" s="69" t="s">
        <v>112</v>
      </c>
      <c r="O376" s="121">
        <v>43995</v>
      </c>
      <c r="P376" s="64" t="s">
        <v>1617</v>
      </c>
    </row>
    <row r="377" spans="1:16" s="25" customFormat="1" ht="28.5" customHeight="1" x14ac:dyDescent="0.25">
      <c r="A377" s="25">
        <f t="shared" si="11"/>
        <v>376</v>
      </c>
      <c r="B377" s="66">
        <v>1042453991</v>
      </c>
      <c r="C377" s="27" t="s">
        <v>52</v>
      </c>
      <c r="D377" s="63" t="s">
        <v>1105</v>
      </c>
      <c r="E377" s="84" t="s">
        <v>33</v>
      </c>
      <c r="F377" s="117" t="s">
        <v>621</v>
      </c>
      <c r="G377" s="63" t="s">
        <v>715</v>
      </c>
      <c r="H377" s="67">
        <v>1378000</v>
      </c>
      <c r="I377" s="67">
        <f t="shared" si="10"/>
        <v>1378000</v>
      </c>
      <c r="J377" s="25" t="s">
        <v>444</v>
      </c>
      <c r="K377" s="25">
        <v>3109</v>
      </c>
      <c r="L377" s="68">
        <v>4060</v>
      </c>
      <c r="M377" s="69" t="s">
        <v>120</v>
      </c>
      <c r="N377" s="69" t="s">
        <v>112</v>
      </c>
      <c r="O377" s="121">
        <v>43995</v>
      </c>
      <c r="P377" s="64" t="s">
        <v>1618</v>
      </c>
    </row>
    <row r="378" spans="1:16" s="25" customFormat="1" ht="28.5" customHeight="1" x14ac:dyDescent="0.25">
      <c r="A378" s="25">
        <f t="shared" si="11"/>
        <v>377</v>
      </c>
      <c r="B378" s="66">
        <v>1042436897</v>
      </c>
      <c r="C378" s="27" t="s">
        <v>42</v>
      </c>
      <c r="D378" s="63" t="s">
        <v>1106</v>
      </c>
      <c r="E378" s="84" t="s">
        <v>33</v>
      </c>
      <c r="F378" s="117" t="s">
        <v>621</v>
      </c>
      <c r="G378" s="63" t="s">
        <v>715</v>
      </c>
      <c r="H378" s="67">
        <v>1378000</v>
      </c>
      <c r="I378" s="67">
        <f t="shared" si="10"/>
        <v>1378000</v>
      </c>
      <c r="J378" s="25" t="s">
        <v>444</v>
      </c>
      <c r="K378" s="25">
        <v>3110</v>
      </c>
      <c r="L378" s="68">
        <v>4061</v>
      </c>
      <c r="M378" s="69" t="s">
        <v>120</v>
      </c>
      <c r="N378" s="69" t="s">
        <v>112</v>
      </c>
      <c r="O378" s="121">
        <v>43995</v>
      </c>
      <c r="P378" s="64" t="s">
        <v>1619</v>
      </c>
    </row>
    <row r="379" spans="1:16" s="25" customFormat="1" ht="28.5" customHeight="1" x14ac:dyDescent="0.25">
      <c r="A379" s="25">
        <f t="shared" si="11"/>
        <v>378</v>
      </c>
      <c r="B379" s="66">
        <v>32761353</v>
      </c>
      <c r="C379" s="27" t="s">
        <v>290</v>
      </c>
      <c r="D379" s="63" t="s">
        <v>1107</v>
      </c>
      <c r="E379" s="27" t="s">
        <v>7</v>
      </c>
      <c r="F379" s="117" t="s">
        <v>621</v>
      </c>
      <c r="G379" s="63" t="s">
        <v>715</v>
      </c>
      <c r="H379" s="67">
        <v>1653600</v>
      </c>
      <c r="I379" s="67">
        <f t="shared" si="10"/>
        <v>1653600</v>
      </c>
      <c r="J379" s="25" t="s">
        <v>444</v>
      </c>
      <c r="K379" s="25">
        <v>3111</v>
      </c>
      <c r="L379" s="68">
        <v>4062</v>
      </c>
      <c r="M379" s="69" t="s">
        <v>120</v>
      </c>
      <c r="N379" s="69" t="s">
        <v>112</v>
      </c>
      <c r="O379" s="121">
        <v>43995</v>
      </c>
      <c r="P379" s="64" t="s">
        <v>1620</v>
      </c>
    </row>
    <row r="380" spans="1:16" s="25" customFormat="1" ht="28.5" customHeight="1" x14ac:dyDescent="0.25">
      <c r="A380" s="25">
        <f t="shared" si="11"/>
        <v>379</v>
      </c>
      <c r="B380" s="66">
        <v>72346265</v>
      </c>
      <c r="C380" s="27" t="s">
        <v>294</v>
      </c>
      <c r="D380" s="63" t="s">
        <v>1108</v>
      </c>
      <c r="E380" s="27" t="s">
        <v>1186</v>
      </c>
      <c r="F380" s="117" t="s">
        <v>621</v>
      </c>
      <c r="G380" s="63" t="s">
        <v>715</v>
      </c>
      <c r="H380" s="67">
        <v>2160000</v>
      </c>
      <c r="I380" s="67">
        <f t="shared" si="10"/>
        <v>2160000</v>
      </c>
      <c r="J380" s="25" t="s">
        <v>445</v>
      </c>
      <c r="K380" s="25">
        <v>3112</v>
      </c>
      <c r="L380" s="68">
        <v>4063</v>
      </c>
      <c r="M380" s="69" t="s">
        <v>120</v>
      </c>
      <c r="N380" s="69" t="s">
        <v>112</v>
      </c>
      <c r="O380" s="121">
        <v>43995</v>
      </c>
      <c r="P380" s="64" t="s">
        <v>1621</v>
      </c>
    </row>
    <row r="381" spans="1:16" s="25" customFormat="1" ht="28.5" customHeight="1" x14ac:dyDescent="0.25">
      <c r="A381" s="25">
        <f t="shared" si="11"/>
        <v>380</v>
      </c>
      <c r="B381" s="66">
        <v>51977895</v>
      </c>
      <c r="C381" s="27" t="s">
        <v>295</v>
      </c>
      <c r="D381" s="63" t="s">
        <v>1109</v>
      </c>
      <c r="E381" s="27" t="s">
        <v>160</v>
      </c>
      <c r="F381" s="117" t="s">
        <v>621</v>
      </c>
      <c r="G381" s="63" t="s">
        <v>715</v>
      </c>
      <c r="H381" s="67">
        <v>1800000</v>
      </c>
      <c r="I381" s="67">
        <f t="shared" si="10"/>
        <v>1800000</v>
      </c>
      <c r="J381" s="25" t="s">
        <v>444</v>
      </c>
      <c r="K381" s="25">
        <v>3113</v>
      </c>
      <c r="L381" s="68">
        <v>4064</v>
      </c>
      <c r="M381" s="69" t="s">
        <v>117</v>
      </c>
      <c r="N381" s="69" t="s">
        <v>432</v>
      </c>
      <c r="O381" s="121">
        <v>43995</v>
      </c>
      <c r="P381" s="64" t="s">
        <v>1622</v>
      </c>
    </row>
    <row r="382" spans="1:16" s="25" customFormat="1" ht="28.5" customHeight="1" x14ac:dyDescent="0.25">
      <c r="A382" s="25">
        <f t="shared" si="11"/>
        <v>381</v>
      </c>
      <c r="B382" s="76">
        <v>32623541</v>
      </c>
      <c r="C382" s="27" t="s">
        <v>299</v>
      </c>
      <c r="D382" s="63" t="s">
        <v>1110</v>
      </c>
      <c r="E382" s="27" t="s">
        <v>675</v>
      </c>
      <c r="F382" s="117" t="s">
        <v>621</v>
      </c>
      <c r="G382" s="63" t="s">
        <v>715</v>
      </c>
      <c r="H382" s="67">
        <v>1653600</v>
      </c>
      <c r="I382" s="67">
        <f t="shared" si="10"/>
        <v>1653600</v>
      </c>
      <c r="J382" s="25" t="s">
        <v>444</v>
      </c>
      <c r="K382" s="25">
        <v>3114</v>
      </c>
      <c r="L382" s="68">
        <v>4065</v>
      </c>
      <c r="M382" s="69" t="s">
        <v>1227</v>
      </c>
      <c r="N382" s="69" t="s">
        <v>1229</v>
      </c>
      <c r="O382" s="121">
        <v>43995</v>
      </c>
      <c r="P382" s="64" t="s">
        <v>1623</v>
      </c>
    </row>
    <row r="383" spans="1:16" s="25" customFormat="1" ht="28.5" customHeight="1" x14ac:dyDescent="0.25">
      <c r="A383" s="25">
        <f t="shared" si="11"/>
        <v>382</v>
      </c>
      <c r="B383" s="66">
        <v>1042447096</v>
      </c>
      <c r="C383" s="27" t="s">
        <v>134</v>
      </c>
      <c r="D383" s="63" t="s">
        <v>1111</v>
      </c>
      <c r="E383" s="84" t="s">
        <v>33</v>
      </c>
      <c r="F383" s="117" t="s">
        <v>621</v>
      </c>
      <c r="G383" s="63" t="s">
        <v>715</v>
      </c>
      <c r="H383" s="67">
        <v>1378000</v>
      </c>
      <c r="I383" s="67">
        <f t="shared" si="10"/>
        <v>1378000</v>
      </c>
      <c r="J383" s="25" t="s">
        <v>444</v>
      </c>
      <c r="K383" s="25">
        <v>3115</v>
      </c>
      <c r="L383" s="68">
        <v>4066</v>
      </c>
      <c r="M383" s="69" t="s">
        <v>120</v>
      </c>
      <c r="N383" s="69" t="s">
        <v>112</v>
      </c>
      <c r="O383" s="121">
        <v>43995</v>
      </c>
      <c r="P383" s="64" t="s">
        <v>1624</v>
      </c>
    </row>
    <row r="384" spans="1:16" s="25" customFormat="1" ht="28.5" customHeight="1" x14ac:dyDescent="0.25">
      <c r="A384" s="25">
        <f t="shared" si="11"/>
        <v>383</v>
      </c>
      <c r="B384" s="78">
        <v>22605801</v>
      </c>
      <c r="C384" s="27" t="s">
        <v>303</v>
      </c>
      <c r="D384" s="63" t="s">
        <v>1112</v>
      </c>
      <c r="E384" s="27" t="s">
        <v>8</v>
      </c>
      <c r="F384" s="117" t="s">
        <v>621</v>
      </c>
      <c r="G384" s="63" t="s">
        <v>715</v>
      </c>
      <c r="H384" s="67">
        <v>1680000</v>
      </c>
      <c r="I384" s="67">
        <f t="shared" si="10"/>
        <v>1680000</v>
      </c>
      <c r="J384" s="25" t="s">
        <v>444</v>
      </c>
      <c r="K384" s="25">
        <v>3116</v>
      </c>
      <c r="L384" s="68">
        <v>4067</v>
      </c>
      <c r="M384" s="69" t="s">
        <v>117</v>
      </c>
      <c r="N384" s="69" t="s">
        <v>432</v>
      </c>
      <c r="O384" s="121">
        <v>43995</v>
      </c>
      <c r="P384" s="64" t="s">
        <v>1625</v>
      </c>
    </row>
    <row r="385" spans="1:16" s="25" customFormat="1" ht="28.5" customHeight="1" x14ac:dyDescent="0.25">
      <c r="A385" s="25">
        <f t="shared" si="11"/>
        <v>384</v>
      </c>
      <c r="B385" s="66">
        <v>1047341586</v>
      </c>
      <c r="C385" s="27" t="s">
        <v>14</v>
      </c>
      <c r="D385" s="63" t="s">
        <v>1113</v>
      </c>
      <c r="E385" s="27" t="s">
        <v>31</v>
      </c>
      <c r="F385" s="117" t="s">
        <v>621</v>
      </c>
      <c r="G385" s="63" t="s">
        <v>715</v>
      </c>
      <c r="H385" s="67">
        <v>1900000</v>
      </c>
      <c r="I385" s="67">
        <f t="shared" ref="I385:I448" si="12">+H385*1</f>
        <v>1900000</v>
      </c>
      <c r="J385" s="25" t="s">
        <v>445</v>
      </c>
      <c r="K385" s="25">
        <v>3117</v>
      </c>
      <c r="L385" s="68">
        <v>4068</v>
      </c>
      <c r="M385" s="69" t="s">
        <v>120</v>
      </c>
      <c r="N385" s="69" t="s">
        <v>112</v>
      </c>
      <c r="O385" s="121">
        <v>43995</v>
      </c>
      <c r="P385" s="64" t="s">
        <v>1626</v>
      </c>
    </row>
    <row r="386" spans="1:16" s="25" customFormat="1" ht="28.5" customHeight="1" x14ac:dyDescent="0.25">
      <c r="A386" s="25">
        <f t="shared" si="11"/>
        <v>385</v>
      </c>
      <c r="B386" s="66">
        <v>32668810</v>
      </c>
      <c r="C386" s="27" t="s">
        <v>311</v>
      </c>
      <c r="D386" s="63" t="s">
        <v>1114</v>
      </c>
      <c r="E386" s="27" t="s">
        <v>501</v>
      </c>
      <c r="F386" s="117" t="s">
        <v>621</v>
      </c>
      <c r="G386" s="63" t="s">
        <v>715</v>
      </c>
      <c r="H386" s="67">
        <v>2400000</v>
      </c>
      <c r="I386" s="67">
        <f t="shared" si="12"/>
        <v>2400000</v>
      </c>
      <c r="J386" s="25" t="s">
        <v>444</v>
      </c>
      <c r="K386" s="25">
        <v>3118</v>
      </c>
      <c r="L386" s="68">
        <v>4069</v>
      </c>
      <c r="M386" s="69" t="s">
        <v>120</v>
      </c>
      <c r="N386" s="69" t="s">
        <v>112</v>
      </c>
      <c r="O386" s="121">
        <v>43995</v>
      </c>
      <c r="P386" s="64" t="s">
        <v>1627</v>
      </c>
    </row>
    <row r="387" spans="1:16" s="25" customFormat="1" ht="28.5" customHeight="1" x14ac:dyDescent="0.25">
      <c r="A387" s="25">
        <f t="shared" si="11"/>
        <v>386</v>
      </c>
      <c r="B387" s="66">
        <v>72043527</v>
      </c>
      <c r="C387" s="27" t="s">
        <v>314</v>
      </c>
      <c r="D387" s="63" t="s">
        <v>1115</v>
      </c>
      <c r="E387" s="27" t="s">
        <v>315</v>
      </c>
      <c r="F387" s="117" t="s">
        <v>621</v>
      </c>
      <c r="G387" s="63" t="s">
        <v>715</v>
      </c>
      <c r="H387" s="67">
        <v>3000000</v>
      </c>
      <c r="I387" s="67">
        <f t="shared" si="12"/>
        <v>3000000</v>
      </c>
      <c r="J387" s="25" t="s">
        <v>445</v>
      </c>
      <c r="K387" s="25">
        <v>3119</v>
      </c>
      <c r="L387" s="68">
        <v>4070</v>
      </c>
      <c r="M387" s="69" t="s">
        <v>113</v>
      </c>
      <c r="N387" s="27" t="s">
        <v>54</v>
      </c>
      <c r="O387" s="121">
        <v>43995</v>
      </c>
      <c r="P387" s="64" t="s">
        <v>1628</v>
      </c>
    </row>
    <row r="388" spans="1:16" s="25" customFormat="1" ht="28.5" customHeight="1" x14ac:dyDescent="0.25">
      <c r="A388" s="25">
        <f t="shared" ref="A388:A451" si="13">+A387+1</f>
        <v>387</v>
      </c>
      <c r="B388" s="66">
        <v>1140867598</v>
      </c>
      <c r="C388" s="27" t="s">
        <v>318</v>
      </c>
      <c r="D388" s="63" t="s">
        <v>1116</v>
      </c>
      <c r="E388" s="27" t="s">
        <v>7</v>
      </c>
      <c r="F388" s="117" t="s">
        <v>621</v>
      </c>
      <c r="G388" s="63" t="s">
        <v>715</v>
      </c>
      <c r="H388" s="67">
        <v>1653600</v>
      </c>
      <c r="I388" s="67">
        <f t="shared" si="12"/>
        <v>1653600</v>
      </c>
      <c r="J388" s="25" t="s">
        <v>444</v>
      </c>
      <c r="K388" s="25">
        <v>3120</v>
      </c>
      <c r="L388" s="68">
        <v>4071</v>
      </c>
      <c r="M388" s="69" t="s">
        <v>120</v>
      </c>
      <c r="N388" s="69" t="s">
        <v>112</v>
      </c>
      <c r="O388" s="121">
        <v>43995</v>
      </c>
      <c r="P388" s="64" t="s">
        <v>1629</v>
      </c>
    </row>
    <row r="389" spans="1:16" s="25" customFormat="1" ht="28.5" customHeight="1" x14ac:dyDescent="0.25">
      <c r="A389" s="25">
        <f t="shared" si="13"/>
        <v>388</v>
      </c>
      <c r="B389" s="66">
        <v>55227166</v>
      </c>
      <c r="C389" s="27" t="s">
        <v>323</v>
      </c>
      <c r="D389" s="63" t="s">
        <v>1117</v>
      </c>
      <c r="E389" s="27" t="s">
        <v>11</v>
      </c>
      <c r="F389" s="117" t="s">
        <v>621</v>
      </c>
      <c r="G389" s="63" t="s">
        <v>715</v>
      </c>
      <c r="H389" s="67">
        <v>2280000</v>
      </c>
      <c r="I389" s="67">
        <f t="shared" si="12"/>
        <v>2280000</v>
      </c>
      <c r="J389" s="25" t="s">
        <v>445</v>
      </c>
      <c r="K389" s="25">
        <v>3121</v>
      </c>
      <c r="L389" s="68">
        <v>4072</v>
      </c>
      <c r="M389" s="69" t="s">
        <v>120</v>
      </c>
      <c r="N389" s="69" t="s">
        <v>112</v>
      </c>
      <c r="O389" s="121">
        <v>43995</v>
      </c>
      <c r="P389" s="64" t="s">
        <v>1630</v>
      </c>
    </row>
    <row r="390" spans="1:16" s="25" customFormat="1" ht="28.5" customHeight="1" x14ac:dyDescent="0.25">
      <c r="A390" s="25">
        <f t="shared" si="13"/>
        <v>389</v>
      </c>
      <c r="B390" s="66">
        <v>32769980</v>
      </c>
      <c r="C390" s="27" t="s">
        <v>324</v>
      </c>
      <c r="D390" s="63" t="s">
        <v>1118</v>
      </c>
      <c r="E390" s="27" t="s">
        <v>7</v>
      </c>
      <c r="F390" s="117" t="s">
        <v>621</v>
      </c>
      <c r="G390" s="63" t="s">
        <v>715</v>
      </c>
      <c r="H390" s="67">
        <v>1653600</v>
      </c>
      <c r="I390" s="67">
        <f t="shared" si="12"/>
        <v>1653600</v>
      </c>
      <c r="J390" s="25" t="s">
        <v>444</v>
      </c>
      <c r="K390" s="25">
        <v>3122</v>
      </c>
      <c r="L390" s="68">
        <v>4073</v>
      </c>
      <c r="M390" s="69" t="s">
        <v>120</v>
      </c>
      <c r="N390" s="69" t="s">
        <v>112</v>
      </c>
      <c r="O390" s="121">
        <v>43995</v>
      </c>
      <c r="P390" s="64" t="s">
        <v>1631</v>
      </c>
    </row>
    <row r="391" spans="1:16" s="25" customFormat="1" ht="28.5" customHeight="1" x14ac:dyDescent="0.25">
      <c r="A391" s="25">
        <f t="shared" si="13"/>
        <v>390</v>
      </c>
      <c r="B391" s="66">
        <v>32787314</v>
      </c>
      <c r="C391" s="27" t="s">
        <v>334</v>
      </c>
      <c r="D391" s="63" t="s">
        <v>1119</v>
      </c>
      <c r="E391" s="27" t="s">
        <v>189</v>
      </c>
      <c r="F391" s="117" t="s">
        <v>621</v>
      </c>
      <c r="G391" s="63" t="s">
        <v>715</v>
      </c>
      <c r="H391" s="67">
        <v>1399200</v>
      </c>
      <c r="I391" s="67">
        <f t="shared" si="12"/>
        <v>1399200</v>
      </c>
      <c r="J391" s="25" t="s">
        <v>444</v>
      </c>
      <c r="K391" s="25">
        <v>3123</v>
      </c>
      <c r="L391" s="68">
        <v>4074</v>
      </c>
      <c r="M391" s="69" t="s">
        <v>120</v>
      </c>
      <c r="N391" s="69" t="s">
        <v>112</v>
      </c>
      <c r="O391" s="121">
        <v>43995</v>
      </c>
      <c r="P391" s="64" t="s">
        <v>1632</v>
      </c>
    </row>
    <row r="392" spans="1:16" s="25" customFormat="1" ht="28.5" customHeight="1" x14ac:dyDescent="0.25">
      <c r="A392" s="25">
        <f t="shared" si="13"/>
        <v>391</v>
      </c>
      <c r="B392" s="66">
        <v>1045689538</v>
      </c>
      <c r="C392" s="27" t="s">
        <v>336</v>
      </c>
      <c r="D392" s="63" t="s">
        <v>1120</v>
      </c>
      <c r="E392" s="27" t="s">
        <v>208</v>
      </c>
      <c r="F392" s="117" t="s">
        <v>621</v>
      </c>
      <c r="G392" s="63" t="s">
        <v>715</v>
      </c>
      <c r="H392" s="67">
        <v>1800000</v>
      </c>
      <c r="I392" s="67">
        <f t="shared" si="12"/>
        <v>1800000</v>
      </c>
      <c r="J392" s="25" t="s">
        <v>444</v>
      </c>
      <c r="K392" s="25">
        <v>3124</v>
      </c>
      <c r="L392" s="68">
        <v>4075</v>
      </c>
      <c r="M392" s="69" t="s">
        <v>120</v>
      </c>
      <c r="N392" s="69" t="s">
        <v>112</v>
      </c>
      <c r="O392" s="121">
        <v>43995</v>
      </c>
      <c r="P392" s="64" t="s">
        <v>1633</v>
      </c>
    </row>
    <row r="393" spans="1:16" s="25" customFormat="1" ht="28.5" customHeight="1" x14ac:dyDescent="0.25">
      <c r="A393" s="25">
        <f t="shared" si="13"/>
        <v>392</v>
      </c>
      <c r="B393" s="66">
        <v>32814938</v>
      </c>
      <c r="C393" s="27" t="s">
        <v>338</v>
      </c>
      <c r="D393" s="63" t="s">
        <v>1121</v>
      </c>
      <c r="E393" s="27" t="s">
        <v>180</v>
      </c>
      <c r="F393" s="117" t="s">
        <v>621</v>
      </c>
      <c r="G393" s="63" t="s">
        <v>715</v>
      </c>
      <c r="H393" s="67">
        <v>1458000</v>
      </c>
      <c r="I393" s="67">
        <f t="shared" si="12"/>
        <v>1458000</v>
      </c>
      <c r="J393" s="25" t="s">
        <v>444</v>
      </c>
      <c r="K393" s="25">
        <v>3125</v>
      </c>
      <c r="L393" s="68">
        <v>4076</v>
      </c>
      <c r="M393" s="69" t="s">
        <v>55</v>
      </c>
      <c r="N393" s="69" t="s">
        <v>74</v>
      </c>
      <c r="O393" s="121">
        <v>43995</v>
      </c>
      <c r="P393" s="64" t="s">
        <v>1634</v>
      </c>
    </row>
    <row r="394" spans="1:16" s="25" customFormat="1" ht="28.5" customHeight="1" x14ac:dyDescent="0.25">
      <c r="A394" s="25">
        <f t="shared" si="13"/>
        <v>393</v>
      </c>
      <c r="B394" s="66">
        <v>22443679</v>
      </c>
      <c r="C394" s="27" t="s">
        <v>339</v>
      </c>
      <c r="D394" s="63" t="s">
        <v>1122</v>
      </c>
      <c r="E394" s="27" t="s">
        <v>12</v>
      </c>
      <c r="F394" s="117" t="s">
        <v>621</v>
      </c>
      <c r="G394" s="63" t="s">
        <v>715</v>
      </c>
      <c r="H394" s="67">
        <v>2700000</v>
      </c>
      <c r="I394" s="67">
        <f t="shared" si="12"/>
        <v>2700000</v>
      </c>
      <c r="J394" s="25" t="s">
        <v>445</v>
      </c>
      <c r="K394" s="25">
        <v>3126</v>
      </c>
      <c r="L394" s="68">
        <v>4077</v>
      </c>
      <c r="M394" s="69" t="s">
        <v>120</v>
      </c>
      <c r="N394" s="69" t="s">
        <v>112</v>
      </c>
      <c r="O394" s="121">
        <v>43995</v>
      </c>
      <c r="P394" s="64" t="s">
        <v>1635</v>
      </c>
    </row>
    <row r="395" spans="1:16" s="25" customFormat="1" ht="27.75" customHeight="1" x14ac:dyDescent="0.25">
      <c r="A395" s="25">
        <f t="shared" si="13"/>
        <v>394</v>
      </c>
      <c r="B395" s="66">
        <v>32756032</v>
      </c>
      <c r="C395" s="27" t="s">
        <v>340</v>
      </c>
      <c r="D395" s="63" t="s">
        <v>1123</v>
      </c>
      <c r="E395" s="27" t="s">
        <v>7</v>
      </c>
      <c r="F395" s="117" t="s">
        <v>621</v>
      </c>
      <c r="G395" s="63" t="s">
        <v>715</v>
      </c>
      <c r="H395" s="67">
        <v>1653600</v>
      </c>
      <c r="I395" s="67">
        <f t="shared" si="12"/>
        <v>1653600</v>
      </c>
      <c r="J395" s="25" t="s">
        <v>444</v>
      </c>
      <c r="K395" s="25">
        <v>3127</v>
      </c>
      <c r="L395" s="68">
        <v>4078</v>
      </c>
      <c r="M395" s="69" t="s">
        <v>120</v>
      </c>
      <c r="N395" s="69" t="s">
        <v>112</v>
      </c>
      <c r="O395" s="121">
        <v>43995</v>
      </c>
      <c r="P395" s="64" t="s">
        <v>1636</v>
      </c>
    </row>
    <row r="396" spans="1:16" s="25" customFormat="1" ht="28.5" customHeight="1" x14ac:dyDescent="0.25">
      <c r="A396" s="25">
        <f t="shared" si="13"/>
        <v>395</v>
      </c>
      <c r="B396" s="66">
        <v>1140877960</v>
      </c>
      <c r="C396" s="27" t="s">
        <v>22</v>
      </c>
      <c r="D396" s="63" t="s">
        <v>1124</v>
      </c>
      <c r="E396" s="27" t="s">
        <v>8</v>
      </c>
      <c r="F396" s="117" t="s">
        <v>621</v>
      </c>
      <c r="G396" s="63" t="s">
        <v>715</v>
      </c>
      <c r="H396" s="67">
        <v>1680000</v>
      </c>
      <c r="I396" s="67">
        <f t="shared" si="12"/>
        <v>1680000</v>
      </c>
      <c r="J396" s="25" t="s">
        <v>444</v>
      </c>
      <c r="K396" s="25">
        <v>3128</v>
      </c>
      <c r="L396" s="68">
        <v>4079</v>
      </c>
      <c r="M396" s="69" t="s">
        <v>117</v>
      </c>
      <c r="N396" s="69" t="s">
        <v>432</v>
      </c>
      <c r="O396" s="121">
        <v>43995</v>
      </c>
      <c r="P396" s="64" t="s">
        <v>1637</v>
      </c>
    </row>
    <row r="397" spans="1:16" s="25" customFormat="1" ht="28.5" customHeight="1" x14ac:dyDescent="0.25">
      <c r="A397" s="25">
        <f t="shared" si="13"/>
        <v>396</v>
      </c>
      <c r="B397" s="66">
        <v>32637709</v>
      </c>
      <c r="C397" s="27" t="s">
        <v>348</v>
      </c>
      <c r="D397" s="63" t="s">
        <v>1125</v>
      </c>
      <c r="E397" s="27" t="s">
        <v>35</v>
      </c>
      <c r="F397" s="117" t="s">
        <v>621</v>
      </c>
      <c r="G397" s="63" t="s">
        <v>715</v>
      </c>
      <c r="H397" s="67">
        <v>2640000</v>
      </c>
      <c r="I397" s="67">
        <f t="shared" si="12"/>
        <v>2640000</v>
      </c>
      <c r="J397" s="25" t="s">
        <v>445</v>
      </c>
      <c r="K397" s="25">
        <v>3129</v>
      </c>
      <c r="L397" s="68">
        <v>4080</v>
      </c>
      <c r="M397" s="69" t="s">
        <v>120</v>
      </c>
      <c r="N397" s="69" t="s">
        <v>112</v>
      </c>
      <c r="O397" s="121">
        <v>43995</v>
      </c>
      <c r="P397" s="64" t="s">
        <v>1638</v>
      </c>
    </row>
    <row r="398" spans="1:16" s="25" customFormat="1" ht="28.5" customHeight="1" x14ac:dyDescent="0.25">
      <c r="A398" s="25">
        <f t="shared" si="13"/>
        <v>397</v>
      </c>
      <c r="B398" s="66">
        <v>1048267612</v>
      </c>
      <c r="C398" s="27" t="s">
        <v>357</v>
      </c>
      <c r="D398" s="63" t="s">
        <v>1126</v>
      </c>
      <c r="E398" s="74" t="s">
        <v>679</v>
      </c>
      <c r="F398" s="117" t="s">
        <v>621</v>
      </c>
      <c r="G398" s="63" t="s">
        <v>715</v>
      </c>
      <c r="H398" s="67">
        <v>5088000</v>
      </c>
      <c r="I398" s="67">
        <f t="shared" si="12"/>
        <v>5088000</v>
      </c>
      <c r="J398" s="25" t="s">
        <v>445</v>
      </c>
      <c r="K398" s="25">
        <v>3130</v>
      </c>
      <c r="L398" s="68">
        <v>4081</v>
      </c>
      <c r="M398" s="69" t="s">
        <v>55</v>
      </c>
      <c r="N398" s="69" t="s">
        <v>74</v>
      </c>
      <c r="O398" s="121">
        <v>43995</v>
      </c>
      <c r="P398" s="64" t="s">
        <v>1639</v>
      </c>
    </row>
    <row r="399" spans="1:16" s="25" customFormat="1" ht="28.5" customHeight="1" x14ac:dyDescent="0.25">
      <c r="A399" s="25">
        <f t="shared" si="13"/>
        <v>398</v>
      </c>
      <c r="B399" s="66">
        <v>32693760</v>
      </c>
      <c r="C399" s="27" t="s">
        <v>359</v>
      </c>
      <c r="D399" s="63" t="s">
        <v>1127</v>
      </c>
      <c r="E399" s="27" t="s">
        <v>31</v>
      </c>
      <c r="F399" s="117" t="s">
        <v>621</v>
      </c>
      <c r="G399" s="63" t="s">
        <v>715</v>
      </c>
      <c r="H399" s="67">
        <v>1900000</v>
      </c>
      <c r="I399" s="67">
        <f t="shared" si="12"/>
        <v>1900000</v>
      </c>
      <c r="J399" s="25" t="s">
        <v>445</v>
      </c>
      <c r="K399" s="25">
        <v>3131</v>
      </c>
      <c r="L399" s="68">
        <v>4082</v>
      </c>
      <c r="M399" s="69" t="s">
        <v>120</v>
      </c>
      <c r="N399" s="69" t="s">
        <v>112</v>
      </c>
      <c r="O399" s="121">
        <v>43995</v>
      </c>
      <c r="P399" s="64" t="s">
        <v>1640</v>
      </c>
    </row>
    <row r="400" spans="1:16" s="25" customFormat="1" ht="28.5" customHeight="1" x14ac:dyDescent="0.25">
      <c r="A400" s="25">
        <f t="shared" si="13"/>
        <v>399</v>
      </c>
      <c r="B400" s="76">
        <v>1081799915</v>
      </c>
      <c r="C400" s="27" t="s">
        <v>362</v>
      </c>
      <c r="D400" s="63" t="s">
        <v>1128</v>
      </c>
      <c r="E400" s="27" t="s">
        <v>7</v>
      </c>
      <c r="F400" s="117" t="s">
        <v>621</v>
      </c>
      <c r="G400" s="63" t="s">
        <v>715</v>
      </c>
      <c r="H400" s="67">
        <v>1653600</v>
      </c>
      <c r="I400" s="67">
        <f t="shared" si="12"/>
        <v>1653600</v>
      </c>
      <c r="J400" s="25" t="s">
        <v>444</v>
      </c>
      <c r="K400" s="25">
        <v>3132</v>
      </c>
      <c r="L400" s="68">
        <v>4083</v>
      </c>
      <c r="M400" s="69" t="s">
        <v>120</v>
      </c>
      <c r="N400" s="69" t="s">
        <v>112</v>
      </c>
      <c r="O400" s="121">
        <v>43995</v>
      </c>
      <c r="P400" s="64" t="s">
        <v>1641</v>
      </c>
    </row>
    <row r="401" spans="1:16" s="25" customFormat="1" ht="28.5" customHeight="1" x14ac:dyDescent="0.25">
      <c r="A401" s="25">
        <f t="shared" si="13"/>
        <v>400</v>
      </c>
      <c r="B401" s="66">
        <v>72231273</v>
      </c>
      <c r="C401" s="27" t="s">
        <v>363</v>
      </c>
      <c r="D401" s="63" t="s">
        <v>1129</v>
      </c>
      <c r="E401" s="84" t="s">
        <v>33</v>
      </c>
      <c r="F401" s="117" t="s">
        <v>621</v>
      </c>
      <c r="G401" s="63" t="s">
        <v>715</v>
      </c>
      <c r="H401" s="67">
        <v>1378000</v>
      </c>
      <c r="I401" s="67">
        <f t="shared" si="12"/>
        <v>1378000</v>
      </c>
      <c r="J401" s="25" t="s">
        <v>444</v>
      </c>
      <c r="K401" s="25">
        <v>3133</v>
      </c>
      <c r="L401" s="68">
        <v>4084</v>
      </c>
      <c r="M401" s="69" t="s">
        <v>120</v>
      </c>
      <c r="N401" s="69" t="s">
        <v>112</v>
      </c>
      <c r="O401" s="121">
        <v>43995</v>
      </c>
      <c r="P401" s="64" t="s">
        <v>1642</v>
      </c>
    </row>
    <row r="402" spans="1:16" s="25" customFormat="1" ht="28.5" customHeight="1" x14ac:dyDescent="0.25">
      <c r="A402" s="25">
        <f t="shared" si="13"/>
        <v>401</v>
      </c>
      <c r="B402" s="66">
        <v>15074329</v>
      </c>
      <c r="C402" s="27" t="s">
        <v>365</v>
      </c>
      <c r="D402" s="63" t="s">
        <v>1130</v>
      </c>
      <c r="E402" s="27" t="s">
        <v>10</v>
      </c>
      <c r="F402" s="117" t="s">
        <v>621</v>
      </c>
      <c r="G402" s="63" t="s">
        <v>715</v>
      </c>
      <c r="H402" s="67">
        <v>1524000</v>
      </c>
      <c r="I402" s="67">
        <f t="shared" si="12"/>
        <v>1524000</v>
      </c>
      <c r="J402" s="25" t="s">
        <v>444</v>
      </c>
      <c r="K402" s="25">
        <v>3134</v>
      </c>
      <c r="L402" s="68">
        <v>4085</v>
      </c>
      <c r="M402" s="69" t="s">
        <v>120</v>
      </c>
      <c r="N402" s="69" t="s">
        <v>112</v>
      </c>
      <c r="O402" s="121">
        <v>43995</v>
      </c>
      <c r="P402" s="64" t="s">
        <v>1643</v>
      </c>
    </row>
    <row r="403" spans="1:16" s="25" customFormat="1" ht="28.5" customHeight="1" x14ac:dyDescent="0.25">
      <c r="A403" s="25">
        <f t="shared" si="13"/>
        <v>402</v>
      </c>
      <c r="B403" s="66">
        <v>9191876</v>
      </c>
      <c r="C403" s="27" t="s">
        <v>21</v>
      </c>
      <c r="D403" s="63" t="s">
        <v>1131</v>
      </c>
      <c r="E403" s="27" t="s">
        <v>8</v>
      </c>
      <c r="F403" s="117" t="s">
        <v>621</v>
      </c>
      <c r="G403" s="63" t="s">
        <v>715</v>
      </c>
      <c r="H403" s="67">
        <v>1680000</v>
      </c>
      <c r="I403" s="67">
        <f t="shared" si="12"/>
        <v>1680000</v>
      </c>
      <c r="J403" s="25" t="s">
        <v>444</v>
      </c>
      <c r="K403" s="25">
        <v>3135</v>
      </c>
      <c r="L403" s="68">
        <v>4086</v>
      </c>
      <c r="M403" s="69" t="s">
        <v>117</v>
      </c>
      <c r="N403" s="69" t="s">
        <v>432</v>
      </c>
      <c r="O403" s="121">
        <v>43995</v>
      </c>
      <c r="P403" s="64" t="s">
        <v>1644</v>
      </c>
    </row>
    <row r="404" spans="1:16" s="25" customFormat="1" ht="28.5" customHeight="1" x14ac:dyDescent="0.25">
      <c r="A404" s="25">
        <f t="shared" si="13"/>
        <v>403</v>
      </c>
      <c r="B404" s="66">
        <v>72147873</v>
      </c>
      <c r="C404" s="27" t="s">
        <v>367</v>
      </c>
      <c r="D404" s="63" t="s">
        <v>1132</v>
      </c>
      <c r="E404" s="27" t="s">
        <v>353</v>
      </c>
      <c r="F404" s="117" t="s">
        <v>621</v>
      </c>
      <c r="G404" s="63" t="s">
        <v>715</v>
      </c>
      <c r="H404" s="67">
        <v>2280000</v>
      </c>
      <c r="I404" s="67">
        <f t="shared" si="12"/>
        <v>2280000</v>
      </c>
      <c r="J404" s="25" t="s">
        <v>444</v>
      </c>
      <c r="K404" s="25">
        <v>3136</v>
      </c>
      <c r="L404" s="68">
        <v>4087</v>
      </c>
      <c r="M404" s="69" t="s">
        <v>113</v>
      </c>
      <c r="N404" s="27" t="s">
        <v>54</v>
      </c>
      <c r="O404" s="121">
        <v>43995</v>
      </c>
      <c r="P404" s="64" t="s">
        <v>1645</v>
      </c>
    </row>
    <row r="405" spans="1:16" s="25" customFormat="1" ht="28.5" customHeight="1" x14ac:dyDescent="0.25">
      <c r="A405" s="25">
        <f t="shared" si="13"/>
        <v>404</v>
      </c>
      <c r="B405" s="66">
        <v>32613493</v>
      </c>
      <c r="C405" s="27" t="s">
        <v>370</v>
      </c>
      <c r="D405" s="63" t="s">
        <v>1133</v>
      </c>
      <c r="E405" s="27" t="s">
        <v>7</v>
      </c>
      <c r="F405" s="117" t="s">
        <v>621</v>
      </c>
      <c r="G405" s="63" t="s">
        <v>715</v>
      </c>
      <c r="H405" s="67">
        <v>1653600</v>
      </c>
      <c r="I405" s="67">
        <f t="shared" si="12"/>
        <v>1653600</v>
      </c>
      <c r="J405" s="25" t="s">
        <v>444</v>
      </c>
      <c r="K405" s="25">
        <v>3137</v>
      </c>
      <c r="L405" s="68">
        <v>4088</v>
      </c>
      <c r="M405" s="69" t="s">
        <v>120</v>
      </c>
      <c r="N405" s="69" t="s">
        <v>112</v>
      </c>
      <c r="O405" s="121">
        <v>43995</v>
      </c>
      <c r="P405" s="64" t="s">
        <v>1646</v>
      </c>
    </row>
    <row r="406" spans="1:16" s="25" customFormat="1" ht="28.5" customHeight="1" x14ac:dyDescent="0.25">
      <c r="A406" s="25">
        <f t="shared" si="13"/>
        <v>405</v>
      </c>
      <c r="B406" s="66">
        <v>1042435408</v>
      </c>
      <c r="C406" s="27" t="s">
        <v>136</v>
      </c>
      <c r="D406" s="63" t="s">
        <v>1134</v>
      </c>
      <c r="E406" s="84" t="s">
        <v>33</v>
      </c>
      <c r="F406" s="117" t="s">
        <v>621</v>
      </c>
      <c r="G406" s="63" t="s">
        <v>715</v>
      </c>
      <c r="H406" s="67">
        <v>1378000</v>
      </c>
      <c r="I406" s="67">
        <f t="shared" si="12"/>
        <v>1378000</v>
      </c>
      <c r="J406" s="25" t="s">
        <v>444</v>
      </c>
      <c r="K406" s="25">
        <v>3138</v>
      </c>
      <c r="L406" s="68">
        <v>4089</v>
      </c>
      <c r="M406" s="69" t="s">
        <v>120</v>
      </c>
      <c r="N406" s="69" t="s">
        <v>112</v>
      </c>
      <c r="O406" s="121">
        <v>43995</v>
      </c>
      <c r="P406" s="64" t="s">
        <v>1647</v>
      </c>
    </row>
    <row r="407" spans="1:16" s="25" customFormat="1" ht="28.5" customHeight="1" x14ac:dyDescent="0.25">
      <c r="A407" s="25">
        <f t="shared" si="13"/>
        <v>406</v>
      </c>
      <c r="B407" s="66">
        <v>1045724863</v>
      </c>
      <c r="C407" s="27" t="s">
        <v>415</v>
      </c>
      <c r="D407" s="63" t="s">
        <v>1135</v>
      </c>
      <c r="E407" s="27" t="s">
        <v>30</v>
      </c>
      <c r="F407" s="117" t="s">
        <v>621</v>
      </c>
      <c r="G407" s="63" t="s">
        <v>715</v>
      </c>
      <c r="H407" s="67">
        <v>3072000</v>
      </c>
      <c r="I407" s="67">
        <f t="shared" si="12"/>
        <v>3072000</v>
      </c>
      <c r="J407" s="25" t="s">
        <v>445</v>
      </c>
      <c r="K407" s="25">
        <v>3139</v>
      </c>
      <c r="L407" s="68">
        <v>4090</v>
      </c>
      <c r="M407" s="69" t="s">
        <v>120</v>
      </c>
      <c r="N407" s="69" t="s">
        <v>112</v>
      </c>
      <c r="O407" s="121">
        <v>43995</v>
      </c>
      <c r="P407" s="64" t="s">
        <v>1648</v>
      </c>
    </row>
    <row r="408" spans="1:16" s="25" customFormat="1" ht="28.5" customHeight="1" x14ac:dyDescent="0.25">
      <c r="A408" s="25">
        <f t="shared" si="13"/>
        <v>407</v>
      </c>
      <c r="B408" s="66">
        <v>1129577912</v>
      </c>
      <c r="C408" s="27" t="s">
        <v>380</v>
      </c>
      <c r="D408" s="63" t="s">
        <v>1136</v>
      </c>
      <c r="E408" s="84" t="s">
        <v>33</v>
      </c>
      <c r="F408" s="117" t="s">
        <v>621</v>
      </c>
      <c r="G408" s="63" t="s">
        <v>715</v>
      </c>
      <c r="H408" s="67">
        <v>1378000</v>
      </c>
      <c r="I408" s="67">
        <f t="shared" si="12"/>
        <v>1378000</v>
      </c>
      <c r="J408" s="25" t="s">
        <v>444</v>
      </c>
      <c r="K408" s="25">
        <v>3140</v>
      </c>
      <c r="L408" s="68">
        <v>4091</v>
      </c>
      <c r="M408" s="69" t="s">
        <v>120</v>
      </c>
      <c r="N408" s="69" t="s">
        <v>112</v>
      </c>
      <c r="O408" s="121">
        <v>43995</v>
      </c>
      <c r="P408" s="64" t="s">
        <v>1649</v>
      </c>
    </row>
    <row r="409" spans="1:16" s="25" customFormat="1" ht="28.5" customHeight="1" x14ac:dyDescent="0.25">
      <c r="A409" s="25">
        <f t="shared" si="13"/>
        <v>408</v>
      </c>
      <c r="B409" s="66">
        <v>1143143512</v>
      </c>
      <c r="C409" s="27" t="s">
        <v>146</v>
      </c>
      <c r="D409" s="63" t="s">
        <v>1137</v>
      </c>
      <c r="E409" s="27" t="s">
        <v>7</v>
      </c>
      <c r="F409" s="117" t="s">
        <v>621</v>
      </c>
      <c r="G409" s="63" t="s">
        <v>715</v>
      </c>
      <c r="H409" s="67">
        <v>1653600</v>
      </c>
      <c r="I409" s="67">
        <f t="shared" si="12"/>
        <v>1653600</v>
      </c>
      <c r="J409" s="25" t="s">
        <v>444</v>
      </c>
      <c r="K409" s="25">
        <v>3141</v>
      </c>
      <c r="L409" s="68">
        <v>4092</v>
      </c>
      <c r="M409" s="69" t="s">
        <v>120</v>
      </c>
      <c r="N409" s="69" t="s">
        <v>112</v>
      </c>
      <c r="O409" s="121">
        <v>43995</v>
      </c>
      <c r="P409" s="64" t="s">
        <v>1650</v>
      </c>
    </row>
    <row r="410" spans="1:16" s="25" customFormat="1" ht="28.5" customHeight="1" x14ac:dyDescent="0.25">
      <c r="A410" s="25">
        <f t="shared" si="13"/>
        <v>409</v>
      </c>
      <c r="B410" s="76">
        <v>1042447004</v>
      </c>
      <c r="C410" s="27" t="s">
        <v>147</v>
      </c>
      <c r="D410" s="63" t="s">
        <v>1138</v>
      </c>
      <c r="E410" s="27" t="s">
        <v>30</v>
      </c>
      <c r="F410" s="117" t="s">
        <v>621</v>
      </c>
      <c r="G410" s="63" t="s">
        <v>1234</v>
      </c>
      <c r="H410" s="67">
        <f>3072000/30*15</f>
        <v>1536000</v>
      </c>
      <c r="I410" s="67">
        <f t="shared" si="12"/>
        <v>1536000</v>
      </c>
      <c r="J410" s="25" t="s">
        <v>445</v>
      </c>
      <c r="K410" s="25">
        <v>3142</v>
      </c>
      <c r="L410" s="68">
        <v>4093</v>
      </c>
      <c r="M410" s="69" t="s">
        <v>120</v>
      </c>
      <c r="N410" s="69" t="s">
        <v>112</v>
      </c>
      <c r="O410" s="121">
        <v>43995</v>
      </c>
      <c r="P410" s="64" t="s">
        <v>1651</v>
      </c>
    </row>
    <row r="411" spans="1:16" s="25" customFormat="1" ht="28.5" customHeight="1" x14ac:dyDescent="0.25">
      <c r="A411" s="25">
        <f t="shared" si="13"/>
        <v>410</v>
      </c>
      <c r="B411" s="66">
        <v>1045692313</v>
      </c>
      <c r="C411" s="27" t="s">
        <v>387</v>
      </c>
      <c r="D411" s="63" t="s">
        <v>1139</v>
      </c>
      <c r="E411" s="27" t="s">
        <v>616</v>
      </c>
      <c r="F411" s="117" t="s">
        <v>621</v>
      </c>
      <c r="G411" s="63" t="s">
        <v>715</v>
      </c>
      <c r="H411" s="67">
        <v>1653000</v>
      </c>
      <c r="I411" s="67">
        <f t="shared" si="12"/>
        <v>1653000</v>
      </c>
      <c r="J411" s="25" t="s">
        <v>444</v>
      </c>
      <c r="K411" s="25">
        <v>3143</v>
      </c>
      <c r="L411" s="68">
        <v>4094</v>
      </c>
      <c r="M411" s="69" t="s">
        <v>55</v>
      </c>
      <c r="N411" s="69" t="s">
        <v>74</v>
      </c>
      <c r="O411" s="121">
        <v>43995</v>
      </c>
      <c r="P411" s="64" t="s">
        <v>1652</v>
      </c>
    </row>
    <row r="412" spans="1:16" s="25" customFormat="1" ht="28.5" customHeight="1" x14ac:dyDescent="0.25">
      <c r="A412" s="25">
        <f t="shared" si="13"/>
        <v>411</v>
      </c>
      <c r="B412" s="66">
        <v>52703063</v>
      </c>
      <c r="C412" s="27" t="s">
        <v>394</v>
      </c>
      <c r="D412" s="63" t="s">
        <v>1140</v>
      </c>
      <c r="E412" s="27" t="s">
        <v>7</v>
      </c>
      <c r="F412" s="117" t="s">
        <v>621</v>
      </c>
      <c r="G412" s="63" t="s">
        <v>715</v>
      </c>
      <c r="H412" s="67">
        <v>1653600</v>
      </c>
      <c r="I412" s="67">
        <f t="shared" si="12"/>
        <v>1653600</v>
      </c>
      <c r="J412" s="25" t="s">
        <v>444</v>
      </c>
      <c r="K412" s="25">
        <v>3144</v>
      </c>
      <c r="L412" s="68">
        <v>4095</v>
      </c>
      <c r="M412" s="69" t="s">
        <v>120</v>
      </c>
      <c r="N412" s="69" t="s">
        <v>112</v>
      </c>
      <c r="O412" s="121">
        <v>43995</v>
      </c>
      <c r="P412" s="64" t="s">
        <v>1653</v>
      </c>
    </row>
    <row r="413" spans="1:16" s="25" customFormat="1" ht="28.5" customHeight="1" x14ac:dyDescent="0.25">
      <c r="A413" s="25">
        <f t="shared" si="13"/>
        <v>412</v>
      </c>
      <c r="B413" s="94">
        <v>32816824</v>
      </c>
      <c r="C413" s="84" t="s">
        <v>398</v>
      </c>
      <c r="D413" s="63" t="s">
        <v>1141</v>
      </c>
      <c r="E413" s="75" t="s">
        <v>725</v>
      </c>
      <c r="F413" s="117" t="s">
        <v>621</v>
      </c>
      <c r="G413" s="63" t="s">
        <v>715</v>
      </c>
      <c r="H413" s="67">
        <v>1166000</v>
      </c>
      <c r="I413" s="67">
        <f t="shared" si="12"/>
        <v>1166000</v>
      </c>
      <c r="J413" s="25" t="s">
        <v>444</v>
      </c>
      <c r="K413" s="25">
        <v>3145</v>
      </c>
      <c r="L413" s="68">
        <v>4096</v>
      </c>
      <c r="M413" s="69" t="s">
        <v>55</v>
      </c>
      <c r="N413" s="69" t="s">
        <v>74</v>
      </c>
      <c r="O413" s="121">
        <v>43995</v>
      </c>
      <c r="P413" s="64" t="s">
        <v>1654</v>
      </c>
    </row>
    <row r="414" spans="1:16" s="25" customFormat="1" ht="28.5" customHeight="1" x14ac:dyDescent="0.25">
      <c r="A414" s="25">
        <f t="shared" si="13"/>
        <v>413</v>
      </c>
      <c r="B414" s="66">
        <v>44159754</v>
      </c>
      <c r="C414" s="27" t="s">
        <v>399</v>
      </c>
      <c r="D414" s="63" t="s">
        <v>1142</v>
      </c>
      <c r="E414" s="74" t="s">
        <v>680</v>
      </c>
      <c r="F414" s="117" t="s">
        <v>621</v>
      </c>
      <c r="G414" s="63" t="s">
        <v>715</v>
      </c>
      <c r="H414" s="67">
        <v>7500000</v>
      </c>
      <c r="I414" s="67">
        <f t="shared" si="12"/>
        <v>7500000</v>
      </c>
      <c r="J414" s="25" t="s">
        <v>445</v>
      </c>
      <c r="K414" s="25">
        <v>3146</v>
      </c>
      <c r="L414" s="68">
        <v>4097</v>
      </c>
      <c r="M414" s="69" t="s">
        <v>55</v>
      </c>
      <c r="N414" s="69" t="s">
        <v>74</v>
      </c>
      <c r="O414" s="121">
        <v>43995</v>
      </c>
      <c r="P414" s="64" t="s">
        <v>1655</v>
      </c>
    </row>
    <row r="415" spans="1:16" s="25" customFormat="1" ht="28.5" customHeight="1" x14ac:dyDescent="0.25">
      <c r="A415" s="25">
        <f t="shared" si="13"/>
        <v>414</v>
      </c>
      <c r="B415" s="66">
        <v>1129516318</v>
      </c>
      <c r="C415" s="27" t="s">
        <v>131</v>
      </c>
      <c r="D415" s="63" t="s">
        <v>1143</v>
      </c>
      <c r="E415" s="84" t="s">
        <v>33</v>
      </c>
      <c r="F415" s="117" t="s">
        <v>621</v>
      </c>
      <c r="G415" s="63" t="s">
        <v>715</v>
      </c>
      <c r="H415" s="67">
        <v>1378000</v>
      </c>
      <c r="I415" s="67">
        <f t="shared" si="12"/>
        <v>1378000</v>
      </c>
      <c r="J415" s="25" t="s">
        <v>444</v>
      </c>
      <c r="K415" s="25">
        <v>3147</v>
      </c>
      <c r="L415" s="68">
        <v>4098</v>
      </c>
      <c r="M415" s="69" t="s">
        <v>120</v>
      </c>
      <c r="N415" s="69" t="s">
        <v>112</v>
      </c>
      <c r="O415" s="121">
        <v>43995</v>
      </c>
      <c r="P415" s="64" t="s">
        <v>1656</v>
      </c>
    </row>
    <row r="416" spans="1:16" s="25" customFormat="1" ht="28.5" customHeight="1" x14ac:dyDescent="0.25">
      <c r="A416" s="25">
        <f t="shared" si="13"/>
        <v>415</v>
      </c>
      <c r="B416" s="66">
        <v>1143452684</v>
      </c>
      <c r="C416" s="27" t="s">
        <v>400</v>
      </c>
      <c r="D416" s="63" t="s">
        <v>1144</v>
      </c>
      <c r="E416" s="27" t="s">
        <v>369</v>
      </c>
      <c r="F416" s="117" t="s">
        <v>621</v>
      </c>
      <c r="G416" s="63" t="s">
        <v>715</v>
      </c>
      <c r="H416" s="67">
        <v>2160000</v>
      </c>
      <c r="I416" s="67">
        <f t="shared" si="12"/>
        <v>2160000</v>
      </c>
      <c r="J416" s="25" t="s">
        <v>444</v>
      </c>
      <c r="K416" s="25">
        <v>3148</v>
      </c>
      <c r="L416" s="68">
        <v>4099</v>
      </c>
      <c r="M416" s="69" t="s">
        <v>113</v>
      </c>
      <c r="N416" s="27" t="s">
        <v>54</v>
      </c>
      <c r="O416" s="121">
        <v>43995</v>
      </c>
      <c r="P416" s="64" t="s">
        <v>1657</v>
      </c>
    </row>
    <row r="417" spans="1:20" s="25" customFormat="1" ht="28.5" customHeight="1" x14ac:dyDescent="0.25">
      <c r="A417" s="25">
        <f t="shared" si="13"/>
        <v>416</v>
      </c>
      <c r="B417" s="76">
        <v>55246222</v>
      </c>
      <c r="C417" s="27" t="s">
        <v>439</v>
      </c>
      <c r="D417" s="63" t="s">
        <v>1145</v>
      </c>
      <c r="E417" s="27" t="s">
        <v>12</v>
      </c>
      <c r="F417" s="117" t="s">
        <v>621</v>
      </c>
      <c r="G417" s="63" t="s">
        <v>715</v>
      </c>
      <c r="H417" s="67">
        <v>2280000</v>
      </c>
      <c r="I417" s="67">
        <f t="shared" si="12"/>
        <v>2280000</v>
      </c>
      <c r="J417" s="25" t="s">
        <v>445</v>
      </c>
      <c r="K417" s="25">
        <v>3149</v>
      </c>
      <c r="L417" s="68">
        <v>4100</v>
      </c>
      <c r="M417" s="69" t="s">
        <v>120</v>
      </c>
      <c r="N417" s="69" t="s">
        <v>112</v>
      </c>
      <c r="O417" s="121">
        <v>43995</v>
      </c>
      <c r="P417" s="64" t="s">
        <v>1658</v>
      </c>
    </row>
    <row r="418" spans="1:20" s="25" customFormat="1" ht="28.5" customHeight="1" x14ac:dyDescent="0.25">
      <c r="A418" s="25">
        <f t="shared" si="13"/>
        <v>417</v>
      </c>
      <c r="B418" s="66">
        <v>1140864808</v>
      </c>
      <c r="C418" s="27" t="s">
        <v>28</v>
      </c>
      <c r="D418" s="63" t="s">
        <v>1146</v>
      </c>
      <c r="E418" s="84" t="s">
        <v>33</v>
      </c>
      <c r="F418" s="117" t="s">
        <v>621</v>
      </c>
      <c r="G418" s="63" t="s">
        <v>715</v>
      </c>
      <c r="H418" s="67">
        <v>1378000</v>
      </c>
      <c r="I418" s="67">
        <f t="shared" si="12"/>
        <v>1378000</v>
      </c>
      <c r="J418" s="25" t="s">
        <v>444</v>
      </c>
      <c r="K418" s="25">
        <v>3150</v>
      </c>
      <c r="L418" s="68">
        <v>4101</v>
      </c>
      <c r="M418" s="69" t="s">
        <v>120</v>
      </c>
      <c r="N418" s="69" t="s">
        <v>112</v>
      </c>
      <c r="O418" s="121">
        <v>43995</v>
      </c>
      <c r="P418" s="64" t="s">
        <v>1659</v>
      </c>
    </row>
    <row r="419" spans="1:20" s="25" customFormat="1" ht="28.5" customHeight="1" x14ac:dyDescent="0.25">
      <c r="A419" s="25">
        <f t="shared" si="13"/>
        <v>418</v>
      </c>
      <c r="B419" s="66">
        <v>1042436116</v>
      </c>
      <c r="C419" s="27" t="s">
        <v>408</v>
      </c>
      <c r="D419" s="63" t="s">
        <v>1147</v>
      </c>
      <c r="E419" s="27" t="s">
        <v>7</v>
      </c>
      <c r="F419" s="117" t="s">
        <v>621</v>
      </c>
      <c r="G419" s="63" t="s">
        <v>715</v>
      </c>
      <c r="H419" s="67">
        <v>1653600</v>
      </c>
      <c r="I419" s="67">
        <f t="shared" si="12"/>
        <v>1653600</v>
      </c>
      <c r="J419" s="25" t="s">
        <v>444</v>
      </c>
      <c r="K419" s="25">
        <v>3151</v>
      </c>
      <c r="L419" s="68">
        <v>4102</v>
      </c>
      <c r="M419" s="69" t="s">
        <v>120</v>
      </c>
      <c r="N419" s="69" t="s">
        <v>112</v>
      </c>
      <c r="O419" s="121">
        <v>43995</v>
      </c>
      <c r="P419" s="64" t="s">
        <v>1660</v>
      </c>
    </row>
    <row r="420" spans="1:20" s="25" customFormat="1" ht="28.5" customHeight="1" x14ac:dyDescent="0.25">
      <c r="A420" s="25">
        <f t="shared" si="13"/>
        <v>419</v>
      </c>
      <c r="B420" s="66">
        <v>1045226744</v>
      </c>
      <c r="C420" s="27" t="s">
        <v>409</v>
      </c>
      <c r="D420" s="63" t="s">
        <v>1148</v>
      </c>
      <c r="E420" s="27" t="s">
        <v>30</v>
      </c>
      <c r="F420" s="117" t="s">
        <v>621</v>
      </c>
      <c r="G420" s="63" t="s">
        <v>715</v>
      </c>
      <c r="H420" s="67">
        <v>3072000</v>
      </c>
      <c r="I420" s="67">
        <f t="shared" si="12"/>
        <v>3072000</v>
      </c>
      <c r="J420" s="25" t="s">
        <v>445</v>
      </c>
      <c r="K420" s="25">
        <v>3152</v>
      </c>
      <c r="L420" s="68">
        <v>4103</v>
      </c>
      <c r="M420" s="69" t="s">
        <v>120</v>
      </c>
      <c r="N420" s="69" t="s">
        <v>112</v>
      </c>
      <c r="O420" s="121">
        <v>43995</v>
      </c>
      <c r="P420" s="64" t="s">
        <v>1661</v>
      </c>
    </row>
    <row r="421" spans="1:20" s="25" customFormat="1" ht="28.5" customHeight="1" x14ac:dyDescent="0.25">
      <c r="A421" s="25">
        <f t="shared" si="13"/>
        <v>420</v>
      </c>
      <c r="B421" s="76">
        <v>1085110564</v>
      </c>
      <c r="C421" s="82" t="s">
        <v>437</v>
      </c>
      <c r="D421" s="63" t="s">
        <v>1149</v>
      </c>
      <c r="E421" s="27" t="s">
        <v>16</v>
      </c>
      <c r="F421" s="117" t="s">
        <v>621</v>
      </c>
      <c r="G421" s="63" t="s">
        <v>715</v>
      </c>
      <c r="H421" s="67">
        <v>1166000</v>
      </c>
      <c r="I421" s="67">
        <f t="shared" si="12"/>
        <v>1166000</v>
      </c>
      <c r="J421" s="25" t="s">
        <v>444</v>
      </c>
      <c r="K421" s="25">
        <v>3153</v>
      </c>
      <c r="L421" s="68">
        <v>4104</v>
      </c>
      <c r="M421" s="69" t="s">
        <v>120</v>
      </c>
      <c r="N421" s="69" t="s">
        <v>112</v>
      </c>
      <c r="O421" s="121">
        <v>43995</v>
      </c>
      <c r="P421" s="64" t="s">
        <v>1662</v>
      </c>
    </row>
    <row r="422" spans="1:20" s="25" customFormat="1" ht="28.5" customHeight="1" x14ac:dyDescent="0.25">
      <c r="A422" s="25">
        <f t="shared" si="13"/>
        <v>421</v>
      </c>
      <c r="B422" s="76">
        <v>19535725</v>
      </c>
      <c r="C422" s="82" t="s">
        <v>438</v>
      </c>
      <c r="D422" s="63" t="s">
        <v>1150</v>
      </c>
      <c r="E422" s="27" t="s">
        <v>30</v>
      </c>
      <c r="F422" s="117" t="s">
        <v>621</v>
      </c>
      <c r="G422" s="63" t="s">
        <v>715</v>
      </c>
      <c r="H422" s="67">
        <v>3072000</v>
      </c>
      <c r="I422" s="67">
        <f t="shared" si="12"/>
        <v>3072000</v>
      </c>
      <c r="J422" s="25" t="s">
        <v>445</v>
      </c>
      <c r="K422" s="25">
        <v>3154</v>
      </c>
      <c r="L422" s="68">
        <v>4105</v>
      </c>
      <c r="M422" s="69" t="s">
        <v>120</v>
      </c>
      <c r="N422" s="69" t="s">
        <v>112</v>
      </c>
      <c r="O422" s="121">
        <v>43995</v>
      </c>
      <c r="P422" s="64" t="s">
        <v>1663</v>
      </c>
    </row>
    <row r="423" spans="1:20" s="25" customFormat="1" ht="28.5" customHeight="1" x14ac:dyDescent="0.25">
      <c r="A423" s="25">
        <f t="shared" si="13"/>
        <v>422</v>
      </c>
      <c r="B423" s="66">
        <v>32771752</v>
      </c>
      <c r="C423" s="69" t="s">
        <v>436</v>
      </c>
      <c r="D423" s="63" t="s">
        <v>1151</v>
      </c>
      <c r="E423" s="84" t="s">
        <v>33</v>
      </c>
      <c r="F423" s="117" t="s">
        <v>621</v>
      </c>
      <c r="G423" s="63" t="s">
        <v>715</v>
      </c>
      <c r="H423" s="67">
        <v>1378000</v>
      </c>
      <c r="I423" s="67">
        <f t="shared" si="12"/>
        <v>1378000</v>
      </c>
      <c r="J423" s="25" t="s">
        <v>444</v>
      </c>
      <c r="K423" s="25">
        <v>3155</v>
      </c>
      <c r="L423" s="68">
        <v>4106</v>
      </c>
      <c r="M423" s="69" t="s">
        <v>120</v>
      </c>
      <c r="N423" s="69" t="s">
        <v>112</v>
      </c>
      <c r="O423" s="121">
        <v>43995</v>
      </c>
      <c r="P423" s="64" t="s">
        <v>1664</v>
      </c>
    </row>
    <row r="424" spans="1:20" s="25" customFormat="1" ht="28.5" customHeight="1" x14ac:dyDescent="0.25">
      <c r="A424" s="25">
        <f t="shared" si="13"/>
        <v>423</v>
      </c>
      <c r="B424" s="66">
        <v>72193875</v>
      </c>
      <c r="C424" s="69" t="s">
        <v>191</v>
      </c>
      <c r="D424" s="63" t="s">
        <v>1152</v>
      </c>
      <c r="E424" s="69" t="s">
        <v>192</v>
      </c>
      <c r="F424" s="117" t="s">
        <v>621</v>
      </c>
      <c r="G424" s="63" t="s">
        <v>715</v>
      </c>
      <c r="H424" s="67">
        <v>2160000</v>
      </c>
      <c r="I424" s="67">
        <f t="shared" si="12"/>
        <v>2160000</v>
      </c>
      <c r="J424" s="25" t="s">
        <v>444</v>
      </c>
      <c r="K424" s="25">
        <v>3156</v>
      </c>
      <c r="L424" s="68">
        <v>4107</v>
      </c>
      <c r="M424" s="69" t="s">
        <v>113</v>
      </c>
      <c r="N424" s="27" t="s">
        <v>54</v>
      </c>
      <c r="O424" s="121">
        <v>43995</v>
      </c>
      <c r="P424" s="64" t="s">
        <v>1665</v>
      </c>
    </row>
    <row r="425" spans="1:20" s="25" customFormat="1" ht="28.5" customHeight="1" x14ac:dyDescent="0.25">
      <c r="A425" s="25">
        <f t="shared" si="13"/>
        <v>424</v>
      </c>
      <c r="B425" s="66">
        <v>72203756</v>
      </c>
      <c r="C425" s="27" t="s">
        <v>447</v>
      </c>
      <c r="D425" s="63" t="s">
        <v>1153</v>
      </c>
      <c r="E425" s="84" t="s">
        <v>33</v>
      </c>
      <c r="F425" s="117" t="s">
        <v>621</v>
      </c>
      <c r="G425" s="63" t="s">
        <v>715</v>
      </c>
      <c r="H425" s="67">
        <v>1378000</v>
      </c>
      <c r="I425" s="67">
        <f t="shared" si="12"/>
        <v>1378000</v>
      </c>
      <c r="J425" s="25" t="s">
        <v>444</v>
      </c>
      <c r="K425" s="25">
        <v>3157</v>
      </c>
      <c r="L425" s="68">
        <v>4108</v>
      </c>
      <c r="M425" s="69" t="s">
        <v>120</v>
      </c>
      <c r="N425" s="69" t="s">
        <v>112</v>
      </c>
      <c r="O425" s="121">
        <v>43995</v>
      </c>
      <c r="P425" s="64" t="s">
        <v>1666</v>
      </c>
    </row>
    <row r="426" spans="1:20" s="25" customFormat="1" ht="28.5" customHeight="1" x14ac:dyDescent="0.25">
      <c r="A426" s="25">
        <f t="shared" si="13"/>
        <v>425</v>
      </c>
      <c r="B426" s="66">
        <v>33109830</v>
      </c>
      <c r="C426" s="27" t="s">
        <v>506</v>
      </c>
      <c r="D426" s="63" t="s">
        <v>1154</v>
      </c>
      <c r="E426" s="27" t="s">
        <v>160</v>
      </c>
      <c r="F426" s="117" t="s">
        <v>621</v>
      </c>
      <c r="G426" s="63" t="s">
        <v>715</v>
      </c>
      <c r="H426" s="67">
        <v>1800000</v>
      </c>
      <c r="I426" s="67">
        <f t="shared" si="12"/>
        <v>1800000</v>
      </c>
      <c r="J426" s="25" t="s">
        <v>444</v>
      </c>
      <c r="K426" s="25">
        <v>3158</v>
      </c>
      <c r="L426" s="68">
        <v>4109</v>
      </c>
      <c r="M426" s="69" t="s">
        <v>117</v>
      </c>
      <c r="N426" s="69" t="s">
        <v>432</v>
      </c>
      <c r="O426" s="121">
        <v>43995</v>
      </c>
      <c r="P426" s="64" t="s">
        <v>1667</v>
      </c>
    </row>
    <row r="427" spans="1:20" s="25" customFormat="1" ht="28.5" customHeight="1" x14ac:dyDescent="0.25">
      <c r="A427" s="25">
        <f t="shared" si="13"/>
        <v>426</v>
      </c>
      <c r="B427" s="76">
        <v>32862578</v>
      </c>
      <c r="C427" s="25" t="s">
        <v>107</v>
      </c>
      <c r="D427" s="63" t="s">
        <v>1155</v>
      </c>
      <c r="E427" s="27" t="s">
        <v>13</v>
      </c>
      <c r="F427" s="117" t="s">
        <v>621</v>
      </c>
      <c r="G427" s="63" t="s">
        <v>715</v>
      </c>
      <c r="H427" s="67">
        <v>2332000</v>
      </c>
      <c r="I427" s="67">
        <f t="shared" si="12"/>
        <v>2332000</v>
      </c>
      <c r="J427" s="25" t="s">
        <v>444</v>
      </c>
      <c r="K427" s="25">
        <v>3159</v>
      </c>
      <c r="L427" s="68">
        <v>4110</v>
      </c>
      <c r="M427" s="69" t="s">
        <v>120</v>
      </c>
      <c r="N427" s="69" t="s">
        <v>112</v>
      </c>
      <c r="O427" s="121">
        <v>43995</v>
      </c>
      <c r="P427" s="64" t="s">
        <v>1668</v>
      </c>
    </row>
    <row r="428" spans="1:20" s="25" customFormat="1" ht="28.5" customHeight="1" x14ac:dyDescent="0.25">
      <c r="A428" s="25">
        <f t="shared" si="13"/>
        <v>427</v>
      </c>
      <c r="B428" s="25">
        <v>1045731190</v>
      </c>
      <c r="C428" s="25" t="s">
        <v>585</v>
      </c>
      <c r="D428" s="63" t="s">
        <v>1156</v>
      </c>
      <c r="E428" s="27" t="s">
        <v>10</v>
      </c>
      <c r="F428" s="117" t="s">
        <v>621</v>
      </c>
      <c r="G428" s="63" t="s">
        <v>715</v>
      </c>
      <c r="H428" s="67">
        <v>1524000</v>
      </c>
      <c r="I428" s="67">
        <f t="shared" si="12"/>
        <v>1524000</v>
      </c>
      <c r="J428" s="25" t="s">
        <v>444</v>
      </c>
      <c r="K428" s="25">
        <v>3160</v>
      </c>
      <c r="L428" s="68">
        <v>4111</v>
      </c>
      <c r="M428" s="69" t="s">
        <v>120</v>
      </c>
      <c r="N428" s="69" t="s">
        <v>112</v>
      </c>
      <c r="O428" s="121">
        <v>43995</v>
      </c>
      <c r="P428" s="64" t="s">
        <v>1669</v>
      </c>
    </row>
    <row r="429" spans="1:20" s="25" customFormat="1" ht="28.5" customHeight="1" x14ac:dyDescent="0.25">
      <c r="A429" s="25">
        <f t="shared" si="13"/>
        <v>428</v>
      </c>
      <c r="B429" s="76">
        <v>8749064</v>
      </c>
      <c r="C429" s="82" t="s">
        <v>609</v>
      </c>
      <c r="D429" s="63" t="s">
        <v>1157</v>
      </c>
      <c r="E429" s="27" t="s">
        <v>31</v>
      </c>
      <c r="F429" s="117" t="s">
        <v>621</v>
      </c>
      <c r="G429" s="63" t="s">
        <v>715</v>
      </c>
      <c r="H429" s="67">
        <v>1900000</v>
      </c>
      <c r="I429" s="67">
        <f t="shared" si="12"/>
        <v>1900000</v>
      </c>
      <c r="J429" s="25" t="s">
        <v>445</v>
      </c>
      <c r="K429" s="25">
        <v>3161</v>
      </c>
      <c r="L429" s="68">
        <v>4112</v>
      </c>
      <c r="M429" s="69" t="s">
        <v>120</v>
      </c>
      <c r="N429" s="69" t="s">
        <v>112</v>
      </c>
      <c r="O429" s="121">
        <v>43995</v>
      </c>
      <c r="P429" s="64" t="s">
        <v>1670</v>
      </c>
    </row>
    <row r="430" spans="1:20" s="25" customFormat="1" ht="28.5" customHeight="1" x14ac:dyDescent="0.25">
      <c r="A430" s="25">
        <f t="shared" si="13"/>
        <v>429</v>
      </c>
      <c r="B430" s="25">
        <v>1047230116</v>
      </c>
      <c r="C430" s="27" t="s">
        <v>635</v>
      </c>
      <c r="D430" s="63" t="s">
        <v>1158</v>
      </c>
      <c r="E430" s="27" t="s">
        <v>636</v>
      </c>
      <c r="F430" s="117" t="s">
        <v>621</v>
      </c>
      <c r="G430" s="63" t="s">
        <v>715</v>
      </c>
      <c r="H430" s="67">
        <v>1680000</v>
      </c>
      <c r="I430" s="67">
        <f t="shared" si="12"/>
        <v>1680000</v>
      </c>
      <c r="J430" s="25" t="s">
        <v>444</v>
      </c>
      <c r="K430" s="25">
        <v>3162</v>
      </c>
      <c r="L430" s="68">
        <v>4113</v>
      </c>
      <c r="M430" s="69" t="s">
        <v>117</v>
      </c>
      <c r="N430" s="69" t="s">
        <v>432</v>
      </c>
      <c r="O430" s="121">
        <v>43995</v>
      </c>
      <c r="P430" s="64" t="s">
        <v>1671</v>
      </c>
    </row>
    <row r="431" spans="1:20" s="25" customFormat="1" ht="28.5" customHeight="1" x14ac:dyDescent="0.25">
      <c r="A431" s="25">
        <f t="shared" si="13"/>
        <v>430</v>
      </c>
      <c r="B431" s="25">
        <v>1042454836</v>
      </c>
      <c r="C431" s="27" t="s">
        <v>605</v>
      </c>
      <c r="D431" s="63" t="s">
        <v>1159</v>
      </c>
      <c r="E431" s="27" t="s">
        <v>343</v>
      </c>
      <c r="F431" s="117" t="s">
        <v>621</v>
      </c>
      <c r="G431" s="63" t="s">
        <v>715</v>
      </c>
      <c r="H431" s="67">
        <v>3000000</v>
      </c>
      <c r="I431" s="67">
        <f t="shared" si="12"/>
        <v>3000000</v>
      </c>
      <c r="J431" s="25" t="s">
        <v>445</v>
      </c>
      <c r="K431" s="25">
        <v>3163</v>
      </c>
      <c r="L431" s="68">
        <v>4114</v>
      </c>
      <c r="M431" s="69" t="s">
        <v>120</v>
      </c>
      <c r="N431" s="69" t="s">
        <v>112</v>
      </c>
      <c r="O431" s="121">
        <v>43995</v>
      </c>
      <c r="P431" s="64" t="s">
        <v>1672</v>
      </c>
    </row>
    <row r="432" spans="1:20" s="25" customFormat="1" ht="28.5" customHeight="1" x14ac:dyDescent="0.25">
      <c r="A432" s="25">
        <f t="shared" si="13"/>
        <v>431</v>
      </c>
      <c r="B432" s="25">
        <v>1006745656</v>
      </c>
      <c r="C432" s="27" t="s">
        <v>642</v>
      </c>
      <c r="D432" s="63" t="s">
        <v>1160</v>
      </c>
      <c r="E432" s="77" t="s">
        <v>30</v>
      </c>
      <c r="F432" s="117" t="s">
        <v>621</v>
      </c>
      <c r="G432" s="63" t="s">
        <v>715</v>
      </c>
      <c r="H432" s="67">
        <v>3072000</v>
      </c>
      <c r="I432" s="67">
        <f t="shared" si="12"/>
        <v>3072000</v>
      </c>
      <c r="J432" s="25" t="s">
        <v>445</v>
      </c>
      <c r="K432" s="25">
        <v>3164</v>
      </c>
      <c r="L432" s="68">
        <v>4115</v>
      </c>
      <c r="M432" s="69" t="s">
        <v>120</v>
      </c>
      <c r="N432" s="69" t="s">
        <v>112</v>
      </c>
      <c r="O432" s="121">
        <v>43995</v>
      </c>
      <c r="P432" s="64" t="s">
        <v>1673</v>
      </c>
      <c r="R432" s="71"/>
      <c r="S432" s="71"/>
      <c r="T432" s="71"/>
    </row>
    <row r="433" spans="1:16" s="25" customFormat="1" ht="28.5" customHeight="1" x14ac:dyDescent="0.25">
      <c r="A433" s="25">
        <f t="shared" si="13"/>
        <v>432</v>
      </c>
      <c r="B433" s="25">
        <v>1129569382</v>
      </c>
      <c r="C433" s="27" t="s">
        <v>649</v>
      </c>
      <c r="D433" s="63" t="s">
        <v>1161</v>
      </c>
      <c r="E433" s="27" t="s">
        <v>30</v>
      </c>
      <c r="F433" s="117" t="s">
        <v>621</v>
      </c>
      <c r="G433" s="63" t="s">
        <v>715</v>
      </c>
      <c r="H433" s="67">
        <v>3072000</v>
      </c>
      <c r="I433" s="67">
        <f t="shared" si="12"/>
        <v>3072000</v>
      </c>
      <c r="J433" s="25" t="s">
        <v>445</v>
      </c>
      <c r="K433" s="25">
        <v>3165</v>
      </c>
      <c r="L433" s="68">
        <v>4116</v>
      </c>
      <c r="M433" s="69" t="s">
        <v>120</v>
      </c>
      <c r="N433" s="69" t="s">
        <v>112</v>
      </c>
      <c r="O433" s="121">
        <v>43995</v>
      </c>
      <c r="P433" s="64" t="s">
        <v>1674</v>
      </c>
    </row>
    <row r="434" spans="1:16" s="25" customFormat="1" ht="28.5" customHeight="1" x14ac:dyDescent="0.25">
      <c r="A434" s="25">
        <f t="shared" si="13"/>
        <v>433</v>
      </c>
      <c r="B434" s="66">
        <v>1052949649</v>
      </c>
      <c r="C434" s="27" t="s">
        <v>202</v>
      </c>
      <c r="D434" s="63" t="s">
        <v>1162</v>
      </c>
      <c r="E434" s="27" t="s">
        <v>11</v>
      </c>
      <c r="F434" s="117" t="s">
        <v>621</v>
      </c>
      <c r="G434" s="63" t="s">
        <v>715</v>
      </c>
      <c r="H434" s="67">
        <v>2280000</v>
      </c>
      <c r="I434" s="67">
        <f t="shared" si="12"/>
        <v>2280000</v>
      </c>
      <c r="J434" s="25" t="s">
        <v>445</v>
      </c>
      <c r="K434" s="25">
        <v>3166</v>
      </c>
      <c r="L434" s="68">
        <v>4117</v>
      </c>
      <c r="M434" s="69" t="s">
        <v>120</v>
      </c>
      <c r="N434" s="69" t="s">
        <v>112</v>
      </c>
      <c r="O434" s="121">
        <v>43995</v>
      </c>
      <c r="P434" s="64" t="s">
        <v>1675</v>
      </c>
    </row>
    <row r="435" spans="1:16" s="25" customFormat="1" ht="28.5" customHeight="1" x14ac:dyDescent="0.25">
      <c r="A435" s="25">
        <f t="shared" si="13"/>
        <v>434</v>
      </c>
      <c r="B435" s="66">
        <v>9143862</v>
      </c>
      <c r="C435" s="27" t="s">
        <v>255</v>
      </c>
      <c r="D435" s="63" t="s">
        <v>1163</v>
      </c>
      <c r="E435" s="27" t="s">
        <v>23</v>
      </c>
      <c r="F435" s="117" t="s">
        <v>621</v>
      </c>
      <c r="G435" s="63" t="s">
        <v>715</v>
      </c>
      <c r="H435" s="67">
        <v>1270000</v>
      </c>
      <c r="I435" s="67">
        <f t="shared" si="12"/>
        <v>1270000</v>
      </c>
      <c r="J435" s="25" t="s">
        <v>444</v>
      </c>
      <c r="K435" s="25">
        <v>3167</v>
      </c>
      <c r="L435" s="68">
        <v>4118</v>
      </c>
      <c r="M435" s="69" t="s">
        <v>113</v>
      </c>
      <c r="N435" s="27" t="s">
        <v>54</v>
      </c>
      <c r="O435" s="121">
        <v>43995</v>
      </c>
      <c r="P435" s="64" t="s">
        <v>1676</v>
      </c>
    </row>
    <row r="436" spans="1:16" s="25" customFormat="1" ht="28.5" customHeight="1" x14ac:dyDescent="0.25">
      <c r="A436" s="25">
        <f t="shared" si="13"/>
        <v>435</v>
      </c>
      <c r="B436" s="66">
        <v>72303740</v>
      </c>
      <c r="C436" s="27" t="s">
        <v>144</v>
      </c>
      <c r="D436" s="63" t="s">
        <v>1164</v>
      </c>
      <c r="E436" s="27" t="s">
        <v>416</v>
      </c>
      <c r="F436" s="117" t="s">
        <v>621</v>
      </c>
      <c r="G436" s="63" t="s">
        <v>715</v>
      </c>
      <c r="H436" s="67">
        <v>1900000</v>
      </c>
      <c r="I436" s="67">
        <f t="shared" si="12"/>
        <v>1900000</v>
      </c>
      <c r="J436" s="25" t="s">
        <v>444</v>
      </c>
      <c r="K436" s="25">
        <v>3168</v>
      </c>
      <c r="L436" s="68">
        <v>4119</v>
      </c>
      <c r="M436" s="69" t="s">
        <v>113</v>
      </c>
      <c r="N436" s="27" t="s">
        <v>54</v>
      </c>
      <c r="O436" s="121">
        <v>43995</v>
      </c>
      <c r="P436" s="64" t="s">
        <v>1677</v>
      </c>
    </row>
    <row r="437" spans="1:16" s="25" customFormat="1" ht="28.5" customHeight="1" x14ac:dyDescent="0.25">
      <c r="A437" s="25">
        <f t="shared" si="13"/>
        <v>436</v>
      </c>
      <c r="B437" s="66">
        <v>9132998</v>
      </c>
      <c r="C437" s="27" t="s">
        <v>227</v>
      </c>
      <c r="D437" s="63" t="s">
        <v>1165</v>
      </c>
      <c r="E437" s="27" t="s">
        <v>228</v>
      </c>
      <c r="F437" s="117" t="s">
        <v>621</v>
      </c>
      <c r="G437" s="63" t="s">
        <v>715</v>
      </c>
      <c r="H437" s="67">
        <v>3600000</v>
      </c>
      <c r="I437" s="67">
        <f t="shared" si="12"/>
        <v>3600000</v>
      </c>
      <c r="J437" s="25" t="s">
        <v>445</v>
      </c>
      <c r="K437" s="25">
        <v>3169</v>
      </c>
      <c r="L437" s="68">
        <v>4120</v>
      </c>
      <c r="M437" s="69" t="s">
        <v>113</v>
      </c>
      <c r="N437" s="27" t="s">
        <v>54</v>
      </c>
      <c r="O437" s="121">
        <v>43995</v>
      </c>
      <c r="P437" s="64" t="s">
        <v>1678</v>
      </c>
    </row>
    <row r="438" spans="1:16" s="25" customFormat="1" ht="28.5" customHeight="1" x14ac:dyDescent="0.25">
      <c r="A438" s="25">
        <f t="shared" si="13"/>
        <v>437</v>
      </c>
      <c r="B438" s="66">
        <v>22515180</v>
      </c>
      <c r="C438" s="27" t="s">
        <v>140</v>
      </c>
      <c r="D438" s="63" t="s">
        <v>1166</v>
      </c>
      <c r="E438" s="27" t="s">
        <v>416</v>
      </c>
      <c r="F438" s="117" t="s">
        <v>621</v>
      </c>
      <c r="G438" s="63" t="s">
        <v>715</v>
      </c>
      <c r="H438" s="67">
        <v>1900000</v>
      </c>
      <c r="I438" s="67">
        <f t="shared" si="12"/>
        <v>1900000</v>
      </c>
      <c r="J438" s="25" t="s">
        <v>444</v>
      </c>
      <c r="K438" s="25">
        <v>3170</v>
      </c>
      <c r="L438" s="68">
        <v>4121</v>
      </c>
      <c r="M438" s="69" t="s">
        <v>113</v>
      </c>
      <c r="N438" s="27" t="s">
        <v>54</v>
      </c>
      <c r="O438" s="121">
        <v>43995</v>
      </c>
      <c r="P438" s="64" t="s">
        <v>1679</v>
      </c>
    </row>
    <row r="439" spans="1:16" s="25" customFormat="1" ht="28.5" customHeight="1" x14ac:dyDescent="0.25">
      <c r="A439" s="25">
        <f t="shared" si="13"/>
        <v>438</v>
      </c>
      <c r="B439" s="66">
        <v>55225095</v>
      </c>
      <c r="C439" s="27" t="s">
        <v>406</v>
      </c>
      <c r="D439" s="63" t="s">
        <v>1167</v>
      </c>
      <c r="E439" s="27" t="s">
        <v>353</v>
      </c>
      <c r="F439" s="117" t="s">
        <v>621</v>
      </c>
      <c r="G439" s="63" t="s">
        <v>715</v>
      </c>
      <c r="H439" s="67">
        <v>2280000</v>
      </c>
      <c r="I439" s="67">
        <f t="shared" si="12"/>
        <v>2280000</v>
      </c>
      <c r="J439" s="25" t="s">
        <v>444</v>
      </c>
      <c r="K439" s="25">
        <v>3171</v>
      </c>
      <c r="L439" s="68">
        <v>4122</v>
      </c>
      <c r="M439" s="69" t="s">
        <v>113</v>
      </c>
      <c r="N439" s="27" t="s">
        <v>54</v>
      </c>
      <c r="O439" s="121">
        <v>43995</v>
      </c>
      <c r="P439" s="64" t="s">
        <v>1680</v>
      </c>
    </row>
    <row r="440" spans="1:16" s="25" customFormat="1" ht="28.5" customHeight="1" x14ac:dyDescent="0.25">
      <c r="A440" s="25">
        <f t="shared" si="13"/>
        <v>439</v>
      </c>
      <c r="B440" s="66">
        <v>37577926</v>
      </c>
      <c r="C440" s="27" t="s">
        <v>156</v>
      </c>
      <c r="D440" s="63" t="s">
        <v>1168</v>
      </c>
      <c r="E440" s="27" t="s">
        <v>674</v>
      </c>
      <c r="F440" s="117" t="s">
        <v>621</v>
      </c>
      <c r="G440" s="63" t="s">
        <v>715</v>
      </c>
      <c r="H440" s="67">
        <v>1215000</v>
      </c>
      <c r="I440" s="67">
        <f t="shared" si="12"/>
        <v>1215000</v>
      </c>
      <c r="J440" s="25" t="s">
        <v>444</v>
      </c>
      <c r="K440" s="25">
        <v>3172</v>
      </c>
      <c r="L440" s="68">
        <v>4123</v>
      </c>
      <c r="M440" s="69" t="s">
        <v>1227</v>
      </c>
      <c r="N440" s="69" t="s">
        <v>1229</v>
      </c>
      <c r="O440" s="121">
        <v>43996</v>
      </c>
      <c r="P440" s="64" t="s">
        <v>1681</v>
      </c>
    </row>
    <row r="441" spans="1:16" s="25" customFormat="1" ht="28.5" customHeight="1" x14ac:dyDescent="0.25">
      <c r="A441" s="25">
        <f t="shared" si="13"/>
        <v>440</v>
      </c>
      <c r="B441" s="66">
        <v>1045700355</v>
      </c>
      <c r="C441" s="27" t="s">
        <v>209</v>
      </c>
      <c r="D441" s="63" t="s">
        <v>1169</v>
      </c>
      <c r="E441" s="27" t="s">
        <v>1771</v>
      </c>
      <c r="F441" s="117" t="s">
        <v>621</v>
      </c>
      <c r="G441" s="63" t="s">
        <v>715</v>
      </c>
      <c r="H441" s="67">
        <v>4540000</v>
      </c>
      <c r="I441" s="67">
        <f t="shared" si="12"/>
        <v>4540000</v>
      </c>
      <c r="J441" s="25" t="s">
        <v>445</v>
      </c>
      <c r="K441" s="25">
        <v>3173</v>
      </c>
      <c r="L441" s="68">
        <v>4124</v>
      </c>
      <c r="M441" s="69" t="s">
        <v>116</v>
      </c>
      <c r="N441" s="27" t="s">
        <v>54</v>
      </c>
      <c r="O441" s="121">
        <v>43996</v>
      </c>
      <c r="P441" s="64" t="s">
        <v>1682</v>
      </c>
    </row>
    <row r="442" spans="1:16" s="25" customFormat="1" ht="28.5" customHeight="1" x14ac:dyDescent="0.25">
      <c r="A442" s="25">
        <f t="shared" si="13"/>
        <v>441</v>
      </c>
      <c r="B442" s="66">
        <v>22694020</v>
      </c>
      <c r="C442" s="27" t="s">
        <v>133</v>
      </c>
      <c r="D442" s="63" t="s">
        <v>1170</v>
      </c>
      <c r="E442" s="27" t="s">
        <v>38</v>
      </c>
      <c r="F442" s="117" t="s">
        <v>621</v>
      </c>
      <c r="G442" s="63" t="s">
        <v>715</v>
      </c>
      <c r="H442" s="67">
        <v>1166000</v>
      </c>
      <c r="I442" s="67">
        <f t="shared" si="12"/>
        <v>1166000</v>
      </c>
      <c r="J442" s="25" t="s">
        <v>444</v>
      </c>
      <c r="K442" s="25">
        <v>3174</v>
      </c>
      <c r="L442" s="68">
        <v>4125</v>
      </c>
      <c r="M442" s="69" t="s">
        <v>113</v>
      </c>
      <c r="N442" s="27" t="s">
        <v>54</v>
      </c>
      <c r="O442" s="121">
        <v>43996</v>
      </c>
      <c r="P442" s="64" t="s">
        <v>1683</v>
      </c>
    </row>
    <row r="443" spans="1:16" s="25" customFormat="1" ht="28.5" customHeight="1" x14ac:dyDescent="0.25">
      <c r="A443" s="25">
        <f t="shared" si="13"/>
        <v>442</v>
      </c>
      <c r="B443" s="66">
        <v>7469739</v>
      </c>
      <c r="C443" s="27" t="s">
        <v>279</v>
      </c>
      <c r="D443" s="63" t="s">
        <v>1171</v>
      </c>
      <c r="E443" s="27" t="s">
        <v>10</v>
      </c>
      <c r="F443" s="117" t="s">
        <v>621</v>
      </c>
      <c r="G443" s="63" t="s">
        <v>715</v>
      </c>
      <c r="H443" s="67">
        <v>1524000</v>
      </c>
      <c r="I443" s="67">
        <f t="shared" si="12"/>
        <v>1524000</v>
      </c>
      <c r="J443" s="25" t="s">
        <v>444</v>
      </c>
      <c r="K443" s="25">
        <v>3175</v>
      </c>
      <c r="L443" s="68">
        <v>4126</v>
      </c>
      <c r="M443" s="69" t="s">
        <v>117</v>
      </c>
      <c r="N443" s="69" t="s">
        <v>432</v>
      </c>
      <c r="O443" s="121">
        <v>43996</v>
      </c>
      <c r="P443" s="64" t="s">
        <v>1684</v>
      </c>
    </row>
    <row r="444" spans="1:16" s="25" customFormat="1" ht="28.5" customHeight="1" x14ac:dyDescent="0.25">
      <c r="A444" s="25">
        <f t="shared" si="13"/>
        <v>443</v>
      </c>
      <c r="B444" s="66">
        <v>7438585</v>
      </c>
      <c r="C444" s="69" t="s">
        <v>435</v>
      </c>
      <c r="D444" s="63" t="s">
        <v>1172</v>
      </c>
      <c r="E444" s="27" t="s">
        <v>10</v>
      </c>
      <c r="F444" s="117" t="s">
        <v>621</v>
      </c>
      <c r="G444" s="63" t="s">
        <v>715</v>
      </c>
      <c r="H444" s="67">
        <v>1270000</v>
      </c>
      <c r="I444" s="67">
        <f t="shared" si="12"/>
        <v>1270000</v>
      </c>
      <c r="J444" s="25" t="s">
        <v>444</v>
      </c>
      <c r="K444" s="25">
        <v>3176</v>
      </c>
      <c r="L444" s="68">
        <v>4127</v>
      </c>
      <c r="M444" s="69" t="s">
        <v>117</v>
      </c>
      <c r="N444" s="69" t="s">
        <v>432</v>
      </c>
      <c r="O444" s="121">
        <v>43996</v>
      </c>
      <c r="P444" s="64" t="s">
        <v>1685</v>
      </c>
    </row>
    <row r="445" spans="1:16" s="25" customFormat="1" ht="28.5" customHeight="1" x14ac:dyDescent="0.25">
      <c r="A445" s="25">
        <f t="shared" si="13"/>
        <v>444</v>
      </c>
      <c r="B445" s="76">
        <v>8750360</v>
      </c>
      <c r="C445" s="82" t="s">
        <v>704</v>
      </c>
      <c r="D445" s="63" t="s">
        <v>1173</v>
      </c>
      <c r="E445" s="27" t="s">
        <v>626</v>
      </c>
      <c r="F445" s="117" t="s">
        <v>621</v>
      </c>
      <c r="G445" s="63" t="s">
        <v>715</v>
      </c>
      <c r="H445" s="67">
        <v>4240000</v>
      </c>
      <c r="I445" s="67">
        <f t="shared" si="12"/>
        <v>4240000</v>
      </c>
      <c r="J445" s="25" t="s">
        <v>445</v>
      </c>
      <c r="K445" s="25">
        <v>3177</v>
      </c>
      <c r="L445" s="68">
        <v>4128</v>
      </c>
      <c r="M445" s="69" t="s">
        <v>113</v>
      </c>
      <c r="N445" s="27" t="s">
        <v>54</v>
      </c>
      <c r="O445" s="121">
        <v>43996</v>
      </c>
      <c r="P445" s="64" t="s">
        <v>1686</v>
      </c>
    </row>
    <row r="446" spans="1:16" s="25" customFormat="1" ht="28.5" customHeight="1" x14ac:dyDescent="0.25">
      <c r="A446" s="25">
        <f t="shared" si="13"/>
        <v>445</v>
      </c>
      <c r="B446" s="78">
        <v>55236945</v>
      </c>
      <c r="C446" s="25" t="s">
        <v>95</v>
      </c>
      <c r="D446" s="63" t="s">
        <v>1174</v>
      </c>
      <c r="E446" s="74" t="s">
        <v>686</v>
      </c>
      <c r="F446" s="117" t="s">
        <v>621</v>
      </c>
      <c r="G446" s="63" t="s">
        <v>715</v>
      </c>
      <c r="H446" s="67">
        <v>1400000</v>
      </c>
      <c r="I446" s="67">
        <f t="shared" si="12"/>
        <v>1400000</v>
      </c>
      <c r="J446" s="25" t="s">
        <v>444</v>
      </c>
      <c r="K446" s="25">
        <v>3178</v>
      </c>
      <c r="L446" s="68">
        <v>4129</v>
      </c>
      <c r="M446" s="69" t="s">
        <v>688</v>
      </c>
      <c r="N446" s="74" t="s">
        <v>687</v>
      </c>
      <c r="O446" s="121">
        <v>43996</v>
      </c>
      <c r="P446" s="64" t="s">
        <v>1687</v>
      </c>
    </row>
    <row r="447" spans="1:16" s="25" customFormat="1" ht="19.5" customHeight="1" x14ac:dyDescent="0.25">
      <c r="A447" s="25">
        <f t="shared" si="13"/>
        <v>446</v>
      </c>
      <c r="B447" s="78">
        <v>22643912</v>
      </c>
      <c r="C447" s="25" t="s">
        <v>92</v>
      </c>
      <c r="D447" s="63" t="s">
        <v>1175</v>
      </c>
      <c r="E447" s="74" t="s">
        <v>686</v>
      </c>
      <c r="F447" s="117" t="s">
        <v>621</v>
      </c>
      <c r="G447" s="63" t="s">
        <v>715</v>
      </c>
      <c r="H447" s="67">
        <v>1400000</v>
      </c>
      <c r="I447" s="67">
        <f t="shared" si="12"/>
        <v>1400000</v>
      </c>
      <c r="J447" s="25" t="s">
        <v>444</v>
      </c>
      <c r="K447" s="25">
        <v>3179</v>
      </c>
      <c r="L447" s="68">
        <v>4130</v>
      </c>
      <c r="M447" s="69" t="s">
        <v>688</v>
      </c>
      <c r="N447" s="74" t="s">
        <v>687</v>
      </c>
      <c r="O447" s="121">
        <v>43996</v>
      </c>
      <c r="P447" s="64" t="s">
        <v>1688</v>
      </c>
    </row>
    <row r="448" spans="1:16" s="25" customFormat="1" ht="28.5" customHeight="1" x14ac:dyDescent="0.25">
      <c r="A448" s="25">
        <f t="shared" si="13"/>
        <v>447</v>
      </c>
      <c r="B448" s="66">
        <v>22467133</v>
      </c>
      <c r="C448" s="25" t="s">
        <v>59</v>
      </c>
      <c r="D448" s="63" t="s">
        <v>1176</v>
      </c>
      <c r="E448" s="74" t="s">
        <v>686</v>
      </c>
      <c r="F448" s="117" t="s">
        <v>621</v>
      </c>
      <c r="G448" s="63" t="s">
        <v>715</v>
      </c>
      <c r="H448" s="67">
        <v>1400000</v>
      </c>
      <c r="I448" s="67">
        <f t="shared" si="12"/>
        <v>1400000</v>
      </c>
      <c r="J448" s="25" t="s">
        <v>444</v>
      </c>
      <c r="K448" s="25">
        <v>3180</v>
      </c>
      <c r="L448" s="68">
        <v>4131</v>
      </c>
      <c r="M448" s="69" t="s">
        <v>688</v>
      </c>
      <c r="N448" s="74" t="s">
        <v>687</v>
      </c>
      <c r="O448" s="121">
        <v>43996</v>
      </c>
      <c r="P448" s="64" t="s">
        <v>1689</v>
      </c>
    </row>
    <row r="449" spans="1:236" s="25" customFormat="1" ht="28.5" customHeight="1" x14ac:dyDescent="0.25">
      <c r="A449" s="25">
        <f t="shared" si="13"/>
        <v>448</v>
      </c>
      <c r="B449" s="66">
        <v>8767993</v>
      </c>
      <c r="C449" s="25" t="s">
        <v>60</v>
      </c>
      <c r="D449" s="63" t="s">
        <v>1177</v>
      </c>
      <c r="E449" s="74" t="s">
        <v>686</v>
      </c>
      <c r="F449" s="117" t="s">
        <v>621</v>
      </c>
      <c r="G449" s="63" t="s">
        <v>715</v>
      </c>
      <c r="H449" s="67">
        <v>1400000</v>
      </c>
      <c r="I449" s="67">
        <f t="shared" ref="I449:I461" si="14">+H449*1</f>
        <v>1400000</v>
      </c>
      <c r="J449" s="25" t="s">
        <v>444</v>
      </c>
      <c r="K449" s="25">
        <v>3181</v>
      </c>
      <c r="L449" s="68">
        <v>4132</v>
      </c>
      <c r="M449" s="69" t="s">
        <v>688</v>
      </c>
      <c r="N449" s="74" t="s">
        <v>687</v>
      </c>
      <c r="O449" s="121">
        <v>43996</v>
      </c>
      <c r="P449" s="64" t="s">
        <v>1690</v>
      </c>
    </row>
    <row r="450" spans="1:236" s="25" customFormat="1" ht="28.5" customHeight="1" x14ac:dyDescent="0.25">
      <c r="A450" s="25">
        <f t="shared" si="13"/>
        <v>449</v>
      </c>
      <c r="B450" s="78">
        <v>64578458</v>
      </c>
      <c r="C450" s="25" t="s">
        <v>122</v>
      </c>
      <c r="D450" s="63" t="s">
        <v>1178</v>
      </c>
      <c r="E450" s="74" t="s">
        <v>686</v>
      </c>
      <c r="F450" s="117" t="s">
        <v>621</v>
      </c>
      <c r="G450" s="63" t="s">
        <v>715</v>
      </c>
      <c r="H450" s="67">
        <v>1400000</v>
      </c>
      <c r="I450" s="67">
        <f t="shared" si="14"/>
        <v>1400000</v>
      </c>
      <c r="J450" s="25" t="s">
        <v>444</v>
      </c>
      <c r="K450" s="25">
        <v>3182</v>
      </c>
      <c r="L450" s="68">
        <v>4133</v>
      </c>
      <c r="M450" s="69" t="s">
        <v>688</v>
      </c>
      <c r="N450" s="74" t="s">
        <v>687</v>
      </c>
      <c r="O450" s="121">
        <v>43996</v>
      </c>
      <c r="P450" s="64" t="s">
        <v>1691</v>
      </c>
    </row>
    <row r="451" spans="1:236" s="25" customFormat="1" ht="28.5" customHeight="1" x14ac:dyDescent="0.25">
      <c r="A451" s="25">
        <f t="shared" si="13"/>
        <v>450</v>
      </c>
      <c r="B451" s="66">
        <v>32865375</v>
      </c>
      <c r="C451" s="25" t="s">
        <v>62</v>
      </c>
      <c r="D451" s="63" t="s">
        <v>1179</v>
      </c>
      <c r="E451" s="74" t="s">
        <v>686</v>
      </c>
      <c r="F451" s="117" t="s">
        <v>621</v>
      </c>
      <c r="G451" s="63" t="s">
        <v>715</v>
      </c>
      <c r="H451" s="67">
        <v>1400000</v>
      </c>
      <c r="I451" s="67">
        <f t="shared" si="14"/>
        <v>1400000</v>
      </c>
      <c r="J451" s="25" t="s">
        <v>444</v>
      </c>
      <c r="K451" s="25">
        <v>3183</v>
      </c>
      <c r="L451" s="68">
        <v>4134</v>
      </c>
      <c r="M451" s="69" t="s">
        <v>688</v>
      </c>
      <c r="N451" s="74" t="s">
        <v>687</v>
      </c>
      <c r="O451" s="121">
        <v>43996</v>
      </c>
      <c r="P451" s="64" t="s">
        <v>1692</v>
      </c>
    </row>
    <row r="452" spans="1:236" s="25" customFormat="1" ht="28.5" customHeight="1" x14ac:dyDescent="0.25">
      <c r="A452" s="25">
        <f t="shared" ref="A452:A469" si="15">+A451+1</f>
        <v>451</v>
      </c>
      <c r="B452" s="66">
        <v>44159904</v>
      </c>
      <c r="C452" s="25" t="s">
        <v>70</v>
      </c>
      <c r="D452" s="63" t="s">
        <v>1180</v>
      </c>
      <c r="E452" s="27" t="s">
        <v>126</v>
      </c>
      <c r="F452" s="117" t="s">
        <v>621</v>
      </c>
      <c r="G452" s="63" t="s">
        <v>715</v>
      </c>
      <c r="H452" s="67">
        <v>2120000</v>
      </c>
      <c r="I452" s="67">
        <f t="shared" si="14"/>
        <v>2120000</v>
      </c>
      <c r="J452" s="25" t="s">
        <v>445</v>
      </c>
      <c r="K452" s="25">
        <v>3184</v>
      </c>
      <c r="L452" s="68">
        <v>4135</v>
      </c>
      <c r="M452" s="69" t="s">
        <v>688</v>
      </c>
      <c r="N452" s="27" t="s">
        <v>719</v>
      </c>
      <c r="O452" s="121">
        <v>43996</v>
      </c>
      <c r="P452" s="64" t="s">
        <v>1693</v>
      </c>
    </row>
    <row r="453" spans="1:236" s="25" customFormat="1" ht="27" customHeight="1" x14ac:dyDescent="0.25">
      <c r="A453" s="25">
        <f t="shared" si="15"/>
        <v>452</v>
      </c>
      <c r="B453" s="76">
        <v>32812585</v>
      </c>
      <c r="C453" s="25" t="s">
        <v>63</v>
      </c>
      <c r="D453" s="63" t="s">
        <v>1181</v>
      </c>
      <c r="E453" s="74" t="s">
        <v>686</v>
      </c>
      <c r="F453" s="117" t="s">
        <v>621</v>
      </c>
      <c r="G453" s="63" t="s">
        <v>715</v>
      </c>
      <c r="H453" s="67">
        <v>1400000</v>
      </c>
      <c r="I453" s="67">
        <f t="shared" si="14"/>
        <v>1400000</v>
      </c>
      <c r="J453" s="25" t="s">
        <v>444</v>
      </c>
      <c r="K453" s="25">
        <v>3186</v>
      </c>
      <c r="L453" s="68">
        <v>4137</v>
      </c>
      <c r="M453" s="69" t="s">
        <v>688</v>
      </c>
      <c r="N453" s="74" t="s">
        <v>687</v>
      </c>
      <c r="O453" s="121">
        <v>43996</v>
      </c>
      <c r="P453" s="64" t="s">
        <v>1694</v>
      </c>
    </row>
    <row r="454" spans="1:236" s="25" customFormat="1" ht="28.5" customHeight="1" x14ac:dyDescent="0.25">
      <c r="A454" s="25">
        <f t="shared" si="15"/>
        <v>453</v>
      </c>
      <c r="B454" s="66">
        <v>32863854</v>
      </c>
      <c r="C454" s="25" t="s">
        <v>64</v>
      </c>
      <c r="D454" s="63" t="s">
        <v>1182</v>
      </c>
      <c r="E454" s="74" t="s">
        <v>686</v>
      </c>
      <c r="F454" s="117" t="s">
        <v>621</v>
      </c>
      <c r="G454" s="63" t="s">
        <v>715</v>
      </c>
      <c r="H454" s="67">
        <v>1400000</v>
      </c>
      <c r="I454" s="67">
        <f t="shared" si="14"/>
        <v>1400000</v>
      </c>
      <c r="J454" s="25" t="s">
        <v>444</v>
      </c>
      <c r="K454" s="25">
        <v>3187</v>
      </c>
      <c r="L454" s="68">
        <v>4138</v>
      </c>
      <c r="M454" s="69" t="s">
        <v>688</v>
      </c>
      <c r="N454" s="74" t="s">
        <v>687</v>
      </c>
      <c r="O454" s="121">
        <v>43996</v>
      </c>
      <c r="P454" s="64" t="s">
        <v>1695</v>
      </c>
    </row>
    <row r="455" spans="1:236" s="25" customFormat="1" ht="28.5" customHeight="1" x14ac:dyDescent="0.25">
      <c r="A455" s="25">
        <f t="shared" si="15"/>
        <v>454</v>
      </c>
      <c r="B455" s="66">
        <v>22528921</v>
      </c>
      <c r="C455" s="25" t="s">
        <v>65</v>
      </c>
      <c r="D455" s="63" t="s">
        <v>1183</v>
      </c>
      <c r="E455" s="74" t="s">
        <v>686</v>
      </c>
      <c r="F455" s="117" t="s">
        <v>621</v>
      </c>
      <c r="G455" s="63" t="s">
        <v>715</v>
      </c>
      <c r="H455" s="67">
        <v>1400000</v>
      </c>
      <c r="I455" s="67">
        <f t="shared" si="14"/>
        <v>1400000</v>
      </c>
      <c r="J455" s="25" t="s">
        <v>444</v>
      </c>
      <c r="K455" s="25">
        <v>3188</v>
      </c>
      <c r="L455" s="68">
        <v>4139</v>
      </c>
      <c r="M455" s="69" t="s">
        <v>688</v>
      </c>
      <c r="N455" s="74" t="s">
        <v>687</v>
      </c>
      <c r="O455" s="121">
        <v>43996</v>
      </c>
      <c r="P455" s="64" t="s">
        <v>1696</v>
      </c>
    </row>
    <row r="456" spans="1:236" s="25" customFormat="1" ht="28.5" customHeight="1" x14ac:dyDescent="0.25">
      <c r="A456" s="25">
        <f t="shared" si="15"/>
        <v>455</v>
      </c>
      <c r="B456" s="76">
        <v>32684298</v>
      </c>
      <c r="C456" s="25" t="s">
        <v>66</v>
      </c>
      <c r="D456" s="63" t="s">
        <v>1184</v>
      </c>
      <c r="E456" s="74" t="s">
        <v>686</v>
      </c>
      <c r="F456" s="117" t="s">
        <v>621</v>
      </c>
      <c r="G456" s="63" t="s">
        <v>715</v>
      </c>
      <c r="H456" s="67">
        <v>1400000</v>
      </c>
      <c r="I456" s="67">
        <f t="shared" si="14"/>
        <v>1400000</v>
      </c>
      <c r="J456" s="25" t="s">
        <v>444</v>
      </c>
      <c r="K456" s="25">
        <v>3189</v>
      </c>
      <c r="L456" s="68">
        <v>4140</v>
      </c>
      <c r="M456" s="69" t="s">
        <v>688</v>
      </c>
      <c r="N456" s="74" t="s">
        <v>687</v>
      </c>
      <c r="O456" s="121">
        <v>43996</v>
      </c>
      <c r="P456" s="64" t="s">
        <v>1697</v>
      </c>
    </row>
    <row r="457" spans="1:236" s="25" customFormat="1" ht="28.5" customHeight="1" x14ac:dyDescent="0.25">
      <c r="A457" s="25">
        <f t="shared" si="15"/>
        <v>456</v>
      </c>
      <c r="B457" s="66">
        <v>1042428053</v>
      </c>
      <c r="C457" s="25" t="s">
        <v>69</v>
      </c>
      <c r="D457" s="63" t="s">
        <v>1185</v>
      </c>
      <c r="E457" s="74" t="s">
        <v>686</v>
      </c>
      <c r="F457" s="117" t="s">
        <v>621</v>
      </c>
      <c r="G457" s="63" t="s">
        <v>715</v>
      </c>
      <c r="H457" s="67">
        <v>1400000</v>
      </c>
      <c r="I457" s="67">
        <f t="shared" si="14"/>
        <v>1400000</v>
      </c>
      <c r="J457" s="25" t="s">
        <v>444</v>
      </c>
      <c r="K457" s="25">
        <v>3190</v>
      </c>
      <c r="L457" s="68">
        <v>4141</v>
      </c>
      <c r="M457" s="69" t="s">
        <v>688</v>
      </c>
      <c r="N457" s="74" t="s">
        <v>687</v>
      </c>
      <c r="O457" s="121">
        <v>43996</v>
      </c>
      <c r="P457" s="64" t="s">
        <v>1698</v>
      </c>
    </row>
    <row r="458" spans="1:236" s="25" customFormat="1" ht="28.5" customHeight="1" x14ac:dyDescent="0.25">
      <c r="A458" s="25">
        <f t="shared" si="15"/>
        <v>457</v>
      </c>
      <c r="B458" s="76">
        <v>32867404</v>
      </c>
      <c r="C458" s="25" t="s">
        <v>430</v>
      </c>
      <c r="D458" s="63" t="s">
        <v>1750</v>
      </c>
      <c r="E458" s="74" t="s">
        <v>686</v>
      </c>
      <c r="F458" s="117" t="s">
        <v>621</v>
      </c>
      <c r="G458" s="63" t="s">
        <v>715</v>
      </c>
      <c r="H458" s="67">
        <v>1400000</v>
      </c>
      <c r="I458" s="67">
        <f t="shared" si="14"/>
        <v>1400000</v>
      </c>
      <c r="J458" s="25" t="s">
        <v>444</v>
      </c>
      <c r="K458" s="25">
        <v>3191</v>
      </c>
      <c r="L458" s="68">
        <v>4142</v>
      </c>
      <c r="M458" s="69" t="s">
        <v>688</v>
      </c>
      <c r="N458" s="74" t="s">
        <v>687</v>
      </c>
      <c r="O458" s="121">
        <v>43996</v>
      </c>
      <c r="P458" s="64" t="s">
        <v>1699</v>
      </c>
    </row>
    <row r="459" spans="1:236" s="99" customFormat="1" ht="28.5" customHeight="1" x14ac:dyDescent="0.25">
      <c r="A459" s="25">
        <f t="shared" si="15"/>
        <v>458</v>
      </c>
      <c r="B459" s="95">
        <v>32788911</v>
      </c>
      <c r="C459" s="96" t="s">
        <v>364</v>
      </c>
      <c r="D459" s="63" t="s">
        <v>1751</v>
      </c>
      <c r="E459" s="96" t="s">
        <v>171</v>
      </c>
      <c r="F459" s="120" t="s">
        <v>621</v>
      </c>
      <c r="G459" s="97" t="s">
        <v>715</v>
      </c>
      <c r="H459" s="98">
        <v>1458000</v>
      </c>
      <c r="I459" s="98">
        <f t="shared" si="14"/>
        <v>1458000</v>
      </c>
      <c r="J459" s="99" t="s">
        <v>444</v>
      </c>
      <c r="K459" s="99">
        <v>3185</v>
      </c>
      <c r="L459" s="99">
        <v>4136</v>
      </c>
      <c r="M459" s="99" t="s">
        <v>706</v>
      </c>
      <c r="N459" s="99" t="s">
        <v>728</v>
      </c>
      <c r="O459" s="121">
        <v>43996</v>
      </c>
      <c r="P459" s="64" t="s">
        <v>1700</v>
      </c>
      <c r="Q459" s="25"/>
    </row>
    <row r="460" spans="1:236" s="25" customFormat="1" ht="28.5" customHeight="1" x14ac:dyDescent="0.25">
      <c r="A460" s="25">
        <f t="shared" si="15"/>
        <v>459</v>
      </c>
      <c r="B460" s="66">
        <v>32726703</v>
      </c>
      <c r="C460" s="27" t="s">
        <v>317</v>
      </c>
      <c r="D460" s="63" t="s">
        <v>1752</v>
      </c>
      <c r="E460" s="27" t="s">
        <v>7</v>
      </c>
      <c r="F460" s="117" t="s">
        <v>621</v>
      </c>
      <c r="G460" s="63" t="s">
        <v>715</v>
      </c>
      <c r="H460" s="67">
        <v>1653600</v>
      </c>
      <c r="I460" s="67">
        <f t="shared" si="14"/>
        <v>1653600</v>
      </c>
      <c r="J460" s="25" t="s">
        <v>444</v>
      </c>
      <c r="K460" s="25">
        <v>3194</v>
      </c>
      <c r="L460" s="68">
        <v>4146</v>
      </c>
      <c r="M460" s="69" t="s">
        <v>118</v>
      </c>
      <c r="N460" s="69" t="s">
        <v>112</v>
      </c>
      <c r="O460" s="121">
        <v>43996</v>
      </c>
      <c r="P460" s="64" t="s">
        <v>1701</v>
      </c>
    </row>
    <row r="461" spans="1:236" s="25" customFormat="1" ht="28.5" customHeight="1" x14ac:dyDescent="0.25">
      <c r="A461" s="25">
        <f t="shared" si="15"/>
        <v>460</v>
      </c>
      <c r="B461" s="25">
        <v>8634413</v>
      </c>
      <c r="C461" s="27" t="s">
        <v>652</v>
      </c>
      <c r="D461" s="63" t="s">
        <v>1753</v>
      </c>
      <c r="E461" s="27" t="s">
        <v>7</v>
      </c>
      <c r="F461" s="117" t="s">
        <v>621</v>
      </c>
      <c r="G461" s="63" t="s">
        <v>612</v>
      </c>
      <c r="H461" s="67">
        <v>1653000</v>
      </c>
      <c r="I461" s="67">
        <f t="shared" si="14"/>
        <v>1653000</v>
      </c>
      <c r="J461" s="79" t="s">
        <v>444</v>
      </c>
      <c r="K461" s="25">
        <v>3197</v>
      </c>
      <c r="L461" s="25">
        <v>4149</v>
      </c>
      <c r="M461" s="69" t="s">
        <v>648</v>
      </c>
      <c r="N461" s="69" t="s">
        <v>112</v>
      </c>
      <c r="O461" s="121">
        <v>43996</v>
      </c>
      <c r="P461" s="64" t="s">
        <v>1702</v>
      </c>
    </row>
    <row r="462" spans="1:236" s="25" customFormat="1" ht="28.5" customHeight="1" x14ac:dyDescent="0.3">
      <c r="A462" s="25">
        <f t="shared" si="15"/>
        <v>461</v>
      </c>
      <c r="B462" s="76">
        <v>1042471178</v>
      </c>
      <c r="C462" s="82" t="s">
        <v>1235</v>
      </c>
      <c r="D462" s="63" t="s">
        <v>1754</v>
      </c>
      <c r="E462" s="27" t="s">
        <v>1238</v>
      </c>
      <c r="F462" s="117" t="s">
        <v>621</v>
      </c>
      <c r="G462" s="63" t="s">
        <v>612</v>
      </c>
      <c r="H462" s="67">
        <v>1700000</v>
      </c>
      <c r="I462" s="67">
        <f>+H462</f>
        <v>1700000</v>
      </c>
      <c r="J462" s="79" t="s">
        <v>444</v>
      </c>
      <c r="K462" s="25">
        <v>3198</v>
      </c>
      <c r="L462" s="25">
        <v>4150</v>
      </c>
      <c r="M462" s="69" t="s">
        <v>117</v>
      </c>
      <c r="N462" s="27" t="s">
        <v>432</v>
      </c>
      <c r="O462" s="121">
        <v>43996</v>
      </c>
      <c r="P462" s="64" t="s">
        <v>1703</v>
      </c>
      <c r="IA462" s="100"/>
      <c r="IB462" s="100"/>
    </row>
    <row r="463" spans="1:236" s="25" customFormat="1" ht="28.5" customHeight="1" x14ac:dyDescent="0.3">
      <c r="A463" s="25">
        <f t="shared" si="15"/>
        <v>462</v>
      </c>
      <c r="B463" s="76">
        <v>1002067698</v>
      </c>
      <c r="C463" s="82" t="s">
        <v>1236</v>
      </c>
      <c r="D463" s="63" t="s">
        <v>1755</v>
      </c>
      <c r="E463" s="27" t="s">
        <v>1237</v>
      </c>
      <c r="F463" s="117" t="s">
        <v>621</v>
      </c>
      <c r="G463" s="63" t="s">
        <v>612</v>
      </c>
      <c r="H463" s="67">
        <v>2500000</v>
      </c>
      <c r="I463" s="67">
        <f>+H463</f>
        <v>2500000</v>
      </c>
      <c r="J463" s="79" t="s">
        <v>444</v>
      </c>
      <c r="K463" s="25">
        <v>3204</v>
      </c>
      <c r="L463" s="25">
        <v>4158</v>
      </c>
      <c r="M463" s="69" t="s">
        <v>117</v>
      </c>
      <c r="N463" s="27" t="str">
        <f>+M463</f>
        <v>SANDRA SANMARTIN</v>
      </c>
      <c r="O463" s="63" t="s">
        <v>1762</v>
      </c>
      <c r="P463" s="64" t="s">
        <v>1763</v>
      </c>
      <c r="IA463" s="100"/>
      <c r="IB463" s="100"/>
    </row>
    <row r="464" spans="1:236" s="25" customFormat="1" ht="28.5" customHeight="1" x14ac:dyDescent="0.25">
      <c r="A464" s="25">
        <f t="shared" si="15"/>
        <v>463</v>
      </c>
      <c r="B464" s="25">
        <v>1042351489</v>
      </c>
      <c r="C464" s="27" t="s">
        <v>659</v>
      </c>
      <c r="D464" s="63" t="s">
        <v>1756</v>
      </c>
      <c r="E464" s="27" t="s">
        <v>1746</v>
      </c>
      <c r="F464" s="117" t="s">
        <v>621</v>
      </c>
      <c r="G464" s="63" t="s">
        <v>612</v>
      </c>
      <c r="H464" s="67">
        <v>2300000</v>
      </c>
      <c r="I464" s="67">
        <f t="shared" ref="I464:I469" si="16">+H464*1</f>
        <v>2300000</v>
      </c>
      <c r="J464" s="79" t="s">
        <v>445</v>
      </c>
      <c r="K464" s="25">
        <v>3205</v>
      </c>
      <c r="L464" s="25">
        <v>4159</v>
      </c>
      <c r="M464" s="69" t="s">
        <v>113</v>
      </c>
      <c r="N464" s="27" t="s">
        <v>54</v>
      </c>
      <c r="O464" s="63" t="s">
        <v>1762</v>
      </c>
      <c r="P464" s="64" t="s">
        <v>1764</v>
      </c>
    </row>
    <row r="465" spans="1:236" s="25" customFormat="1" ht="28.5" customHeight="1" x14ac:dyDescent="0.3">
      <c r="A465" s="25">
        <f t="shared" si="15"/>
        <v>464</v>
      </c>
      <c r="B465" s="76">
        <v>1048217027</v>
      </c>
      <c r="C465" s="82" t="s">
        <v>1739</v>
      </c>
      <c r="D465" s="63" t="s">
        <v>1757</v>
      </c>
      <c r="E465" s="27" t="s">
        <v>1742</v>
      </c>
      <c r="F465" s="117" t="s">
        <v>621</v>
      </c>
      <c r="G465" s="63" t="s">
        <v>612</v>
      </c>
      <c r="H465" s="67">
        <v>5000000</v>
      </c>
      <c r="I465" s="67">
        <f t="shared" si="16"/>
        <v>5000000</v>
      </c>
      <c r="J465" s="79" t="s">
        <v>445</v>
      </c>
      <c r="K465" s="25">
        <v>3206</v>
      </c>
      <c r="L465" s="25">
        <v>4160</v>
      </c>
      <c r="M465" s="69" t="s">
        <v>117</v>
      </c>
      <c r="N465" s="27" t="str">
        <f>+N462</f>
        <v>SUBGERENTE ADMINISTRATIVO</v>
      </c>
      <c r="O465" s="63" t="s">
        <v>1762</v>
      </c>
      <c r="P465" s="64" t="s">
        <v>1765</v>
      </c>
      <c r="IA465" s="100"/>
      <c r="IB465" s="100"/>
    </row>
    <row r="466" spans="1:236" s="25" customFormat="1" ht="28.5" customHeight="1" x14ac:dyDescent="0.3">
      <c r="A466" s="25">
        <f t="shared" si="15"/>
        <v>465</v>
      </c>
      <c r="B466" s="76">
        <v>22665320</v>
      </c>
      <c r="C466" s="82" t="s">
        <v>1747</v>
      </c>
      <c r="D466" s="63" t="s">
        <v>1758</v>
      </c>
      <c r="E466" s="27" t="s">
        <v>1748</v>
      </c>
      <c r="F466" s="117" t="s">
        <v>621</v>
      </c>
      <c r="G466" s="63" t="s">
        <v>612</v>
      </c>
      <c r="H466" s="67">
        <v>5800000</v>
      </c>
      <c r="I466" s="67">
        <f t="shared" si="16"/>
        <v>5800000</v>
      </c>
      <c r="J466" s="79" t="s">
        <v>445</v>
      </c>
      <c r="K466" s="25">
        <v>3022</v>
      </c>
      <c r="L466" s="25">
        <v>3973</v>
      </c>
      <c r="M466" s="69" t="s">
        <v>1749</v>
      </c>
      <c r="N466" s="27" t="s">
        <v>464</v>
      </c>
      <c r="O466" s="63" t="s">
        <v>1762</v>
      </c>
      <c r="P466" s="64" t="s">
        <v>1766</v>
      </c>
      <c r="IA466" s="100"/>
      <c r="IB466" s="100"/>
    </row>
    <row r="467" spans="1:236" s="25" customFormat="1" ht="28.5" customHeight="1" x14ac:dyDescent="0.3">
      <c r="A467" s="25">
        <f t="shared" si="15"/>
        <v>466</v>
      </c>
      <c r="B467" s="76">
        <v>72151642</v>
      </c>
      <c r="C467" s="82" t="s">
        <v>1239</v>
      </c>
      <c r="D467" s="63" t="s">
        <v>1759</v>
      </c>
      <c r="E467" s="27" t="s">
        <v>1240</v>
      </c>
      <c r="F467" s="63" t="s">
        <v>1241</v>
      </c>
      <c r="G467" s="63" t="s">
        <v>612</v>
      </c>
      <c r="H467" s="67">
        <f>4000000/30*15</f>
        <v>2000000.0000000002</v>
      </c>
      <c r="I467" s="67">
        <f t="shared" si="16"/>
        <v>2000000.0000000002</v>
      </c>
      <c r="J467" s="79" t="s">
        <v>445</v>
      </c>
      <c r="K467" s="25">
        <v>3234</v>
      </c>
      <c r="L467" s="79">
        <v>4213</v>
      </c>
      <c r="M467" s="69" t="s">
        <v>556</v>
      </c>
      <c r="N467" s="27" t="s">
        <v>557</v>
      </c>
      <c r="O467" s="63" t="s">
        <v>1762</v>
      </c>
      <c r="P467" s="64" t="s">
        <v>1767</v>
      </c>
      <c r="IA467" s="100"/>
      <c r="IB467" s="100"/>
    </row>
    <row r="468" spans="1:236" s="25" customFormat="1" ht="28.5" customHeight="1" x14ac:dyDescent="0.3">
      <c r="A468" s="25">
        <f t="shared" si="15"/>
        <v>467</v>
      </c>
      <c r="B468" s="76">
        <v>72236961</v>
      </c>
      <c r="C468" s="82" t="s">
        <v>1740</v>
      </c>
      <c r="D468" s="63" t="s">
        <v>1760</v>
      </c>
      <c r="E468" s="27" t="s">
        <v>493</v>
      </c>
      <c r="F468" s="63" t="s">
        <v>1241</v>
      </c>
      <c r="G468" s="63" t="s">
        <v>612</v>
      </c>
      <c r="H468" s="67">
        <f>1700000/30*15</f>
        <v>850000</v>
      </c>
      <c r="I468" s="67">
        <f t="shared" si="16"/>
        <v>850000</v>
      </c>
      <c r="J468" s="79" t="s">
        <v>444</v>
      </c>
      <c r="K468" s="25">
        <v>3235</v>
      </c>
      <c r="L468" s="79">
        <v>4214</v>
      </c>
      <c r="M468" s="69" t="s">
        <v>117</v>
      </c>
      <c r="N468" s="27" t="s">
        <v>432</v>
      </c>
      <c r="O468" s="63" t="s">
        <v>1762</v>
      </c>
      <c r="P468" s="64" t="s">
        <v>1768</v>
      </c>
      <c r="IA468" s="100"/>
      <c r="IB468" s="100"/>
    </row>
    <row r="469" spans="1:236" s="25" customFormat="1" ht="28.5" customHeight="1" x14ac:dyDescent="0.25">
      <c r="A469" s="25">
        <f t="shared" si="15"/>
        <v>468</v>
      </c>
      <c r="B469" s="25">
        <v>1129570673</v>
      </c>
      <c r="C469" s="25" t="s">
        <v>1743</v>
      </c>
      <c r="D469" s="63" t="s">
        <v>1761</v>
      </c>
      <c r="E469" s="27" t="s">
        <v>1741</v>
      </c>
      <c r="F469" s="63" t="s">
        <v>1241</v>
      </c>
      <c r="G469" s="63" t="s">
        <v>612</v>
      </c>
      <c r="H469" s="67">
        <f>3072000/30*15</f>
        <v>1536000</v>
      </c>
      <c r="I469" s="67">
        <f t="shared" si="16"/>
        <v>1536000</v>
      </c>
      <c r="J469" s="25" t="s">
        <v>445</v>
      </c>
      <c r="K469" s="25">
        <v>3236</v>
      </c>
      <c r="L469" s="25">
        <v>4215</v>
      </c>
      <c r="M469" s="25" t="s">
        <v>120</v>
      </c>
      <c r="O469" s="63" t="s">
        <v>1762</v>
      </c>
      <c r="P469" s="64" t="s">
        <v>1769</v>
      </c>
    </row>
    <row r="470" spans="1:236" ht="28.5" customHeight="1" x14ac:dyDescent="0.25">
      <c r="B470" s="40"/>
      <c r="C470" s="77"/>
      <c r="D470" s="101"/>
      <c r="E470" s="40"/>
      <c r="H470" s="101"/>
      <c r="I470" s="101"/>
      <c r="J470" s="40"/>
      <c r="K470" s="40"/>
      <c r="L470" s="40"/>
      <c r="M470" s="40"/>
      <c r="N470" s="40"/>
      <c r="IA470" s="40"/>
      <c r="IB470" s="40"/>
    </row>
    <row r="471" spans="1:236" ht="28.5" customHeight="1" x14ac:dyDescent="0.25">
      <c r="B471" s="40"/>
      <c r="C471" s="77"/>
      <c r="D471" s="101"/>
      <c r="E471" s="40"/>
      <c r="H471" s="101"/>
      <c r="I471" s="101"/>
      <c r="J471" s="40"/>
      <c r="K471" s="40"/>
      <c r="L471" s="40"/>
      <c r="M471" s="40"/>
      <c r="N471" s="40"/>
      <c r="IA471" s="40"/>
      <c r="IB471" s="40"/>
    </row>
    <row r="472" spans="1:236" ht="28.5" customHeight="1" x14ac:dyDescent="0.25">
      <c r="B472" s="40"/>
      <c r="C472" s="77"/>
      <c r="D472" s="101"/>
      <c r="E472" s="40"/>
      <c r="H472" s="101"/>
      <c r="I472" s="101"/>
      <c r="J472" s="40"/>
      <c r="K472" s="40"/>
      <c r="L472" s="40"/>
      <c r="M472" s="40"/>
      <c r="N472" s="40"/>
      <c r="IA472" s="40"/>
      <c r="IB472" s="40"/>
    </row>
    <row r="473" spans="1:236" ht="28.5" customHeight="1" x14ac:dyDescent="0.25">
      <c r="B473" s="40"/>
      <c r="C473" s="77"/>
      <c r="D473" s="101"/>
      <c r="E473" s="40"/>
      <c r="H473" s="101"/>
      <c r="I473" s="101"/>
      <c r="J473" s="40"/>
      <c r="K473" s="40"/>
      <c r="L473" s="40"/>
      <c r="M473" s="40"/>
      <c r="N473" s="40"/>
      <c r="IA473" s="40"/>
      <c r="IB473" s="40"/>
    </row>
    <row r="474" spans="1:236" ht="28.5" customHeight="1" x14ac:dyDescent="0.25">
      <c r="B474" s="40"/>
      <c r="C474" s="77"/>
      <c r="D474" s="101"/>
      <c r="E474" s="40"/>
      <c r="H474" s="101"/>
      <c r="I474" s="101"/>
      <c r="J474" s="40"/>
      <c r="K474" s="40"/>
      <c r="L474" s="40"/>
      <c r="M474" s="40"/>
      <c r="N474" s="40"/>
      <c r="IA474" s="40"/>
      <c r="IB474" s="40"/>
    </row>
    <row r="475" spans="1:236" ht="28.5" customHeight="1" x14ac:dyDescent="0.25">
      <c r="B475" s="40"/>
      <c r="C475" s="77"/>
      <c r="D475" s="101"/>
      <c r="E475" s="40"/>
      <c r="H475" s="101"/>
      <c r="I475" s="101"/>
      <c r="J475" s="40"/>
      <c r="K475" s="40"/>
      <c r="L475" s="40"/>
      <c r="M475" s="40"/>
      <c r="N475" s="40"/>
      <c r="IA475" s="40"/>
      <c r="IB475" s="40"/>
    </row>
    <row r="476" spans="1:236" ht="28.5" customHeight="1" x14ac:dyDescent="0.25">
      <c r="B476" s="40"/>
      <c r="C476" s="77"/>
      <c r="D476" s="101"/>
      <c r="E476" s="40"/>
      <c r="H476" s="101"/>
      <c r="I476" s="101"/>
      <c r="J476" s="40"/>
      <c r="K476" s="40"/>
      <c r="L476" s="40"/>
      <c r="M476" s="40"/>
      <c r="N476" s="40"/>
      <c r="IA476" s="40"/>
      <c r="IB476" s="40"/>
    </row>
    <row r="477" spans="1:236" ht="28.5" customHeight="1" x14ac:dyDescent="0.25">
      <c r="B477" s="40"/>
      <c r="C477" s="77"/>
      <c r="D477" s="101"/>
      <c r="E477" s="40"/>
      <c r="H477" s="101"/>
      <c r="I477" s="101"/>
      <c r="J477" s="40"/>
      <c r="K477" s="40"/>
      <c r="L477" s="40"/>
      <c r="M477" s="40"/>
      <c r="N477" s="40"/>
      <c r="IA477" s="40"/>
      <c r="IB477" s="40"/>
    </row>
    <row r="478" spans="1:236" ht="28.5" customHeight="1" x14ac:dyDescent="0.25">
      <c r="B478" s="40"/>
      <c r="C478" s="77"/>
      <c r="D478" s="101"/>
      <c r="E478" s="40"/>
      <c r="H478" s="101"/>
      <c r="I478" s="101"/>
      <c r="J478" s="40"/>
      <c r="K478" s="40"/>
      <c r="L478" s="40"/>
      <c r="M478" s="40"/>
      <c r="N478" s="40"/>
      <c r="IA478" s="40"/>
      <c r="IB478" s="40"/>
    </row>
    <row r="479" spans="1:236" ht="28.5" customHeight="1" x14ac:dyDescent="0.25">
      <c r="B479" s="40"/>
      <c r="C479" s="77"/>
      <c r="D479" s="101"/>
      <c r="E479" s="40"/>
      <c r="H479" s="101"/>
      <c r="I479" s="101"/>
      <c r="J479" s="40"/>
      <c r="K479" s="40"/>
      <c r="L479" s="40"/>
      <c r="M479" s="40"/>
      <c r="N479" s="40"/>
      <c r="IA479" s="40"/>
      <c r="IB479" s="40"/>
    </row>
    <row r="480" spans="1:236" ht="28.5" customHeight="1" x14ac:dyDescent="0.25">
      <c r="B480" s="40"/>
      <c r="C480" s="77"/>
      <c r="D480" s="101"/>
      <c r="E480" s="40"/>
      <c r="H480" s="101"/>
      <c r="I480" s="101"/>
      <c r="J480" s="40"/>
      <c r="K480" s="40"/>
      <c r="L480" s="40"/>
      <c r="M480" s="40"/>
      <c r="N480" s="40"/>
      <c r="IA480" s="40"/>
      <c r="IB480" s="40"/>
    </row>
    <row r="481" spans="2:236" ht="28.5" customHeight="1" x14ac:dyDescent="0.25">
      <c r="B481" s="40"/>
      <c r="C481" s="77"/>
      <c r="D481" s="101"/>
      <c r="E481" s="40"/>
      <c r="H481" s="101"/>
      <c r="I481" s="101"/>
      <c r="J481" s="40"/>
      <c r="K481" s="40"/>
      <c r="L481" s="40"/>
      <c r="M481" s="40"/>
      <c r="N481" s="40"/>
      <c r="IA481" s="40"/>
      <c r="IB481" s="40"/>
    </row>
    <row r="482" spans="2:236" ht="28.5" customHeight="1" x14ac:dyDescent="0.25">
      <c r="B482" s="40"/>
      <c r="C482" s="77"/>
      <c r="D482" s="101"/>
      <c r="E482" s="40"/>
      <c r="H482" s="101"/>
      <c r="I482" s="101"/>
      <c r="J482" s="40"/>
      <c r="K482" s="40"/>
      <c r="L482" s="40"/>
      <c r="M482" s="40"/>
      <c r="N482" s="40"/>
      <c r="IA482" s="40"/>
      <c r="IB482" s="40"/>
    </row>
    <row r="483" spans="2:236" ht="28.5" customHeight="1" x14ac:dyDescent="0.25">
      <c r="B483" s="40"/>
      <c r="C483" s="77"/>
      <c r="D483" s="101"/>
      <c r="E483" s="40"/>
      <c r="H483" s="101"/>
      <c r="I483" s="101"/>
      <c r="J483" s="40"/>
      <c r="K483" s="40"/>
      <c r="L483" s="40"/>
      <c r="M483" s="40"/>
      <c r="N483" s="40"/>
      <c r="IA483" s="40"/>
      <c r="IB483" s="40"/>
    </row>
    <row r="484" spans="2:236" ht="28.5" customHeight="1" x14ac:dyDescent="0.25">
      <c r="B484" s="40"/>
      <c r="C484" s="77"/>
      <c r="D484" s="101"/>
      <c r="E484" s="40"/>
      <c r="H484" s="101"/>
      <c r="I484" s="101"/>
      <c r="J484" s="40"/>
      <c r="K484" s="40"/>
      <c r="L484" s="40"/>
      <c r="M484" s="40"/>
      <c r="N484" s="40"/>
      <c r="IA484" s="40"/>
      <c r="IB484" s="40"/>
    </row>
    <row r="485" spans="2:236" ht="28.5" customHeight="1" x14ac:dyDescent="0.25">
      <c r="B485" s="40"/>
      <c r="C485" s="77"/>
      <c r="D485" s="101"/>
      <c r="E485" s="40"/>
      <c r="H485" s="101"/>
      <c r="I485" s="101"/>
      <c r="J485" s="40"/>
      <c r="K485" s="40"/>
      <c r="L485" s="40"/>
      <c r="M485" s="40"/>
      <c r="N485" s="40"/>
      <c r="IA485" s="40"/>
      <c r="IB485" s="40"/>
    </row>
    <row r="486" spans="2:236" ht="28.5" customHeight="1" x14ac:dyDescent="0.25">
      <c r="B486" s="40"/>
      <c r="C486" s="77"/>
      <c r="D486" s="101"/>
      <c r="E486" s="40"/>
      <c r="H486" s="101"/>
      <c r="I486" s="101"/>
      <c r="J486" s="40"/>
      <c r="K486" s="40"/>
      <c r="L486" s="40"/>
      <c r="M486" s="40"/>
      <c r="N486" s="40"/>
      <c r="IA486" s="40"/>
      <c r="IB486" s="40"/>
    </row>
    <row r="487" spans="2:236" ht="28.5" customHeight="1" x14ac:dyDescent="0.25">
      <c r="B487" s="40"/>
      <c r="C487" s="77"/>
      <c r="D487" s="101"/>
      <c r="E487" s="40"/>
      <c r="H487" s="101"/>
      <c r="I487" s="101"/>
      <c r="J487" s="40"/>
      <c r="K487" s="40"/>
      <c r="L487" s="40"/>
      <c r="M487" s="40"/>
      <c r="N487" s="40"/>
      <c r="IA487" s="40"/>
      <c r="IB487" s="40"/>
    </row>
    <row r="488" spans="2:236" ht="28.5" customHeight="1" x14ac:dyDescent="0.25">
      <c r="B488" s="40"/>
      <c r="C488" s="77"/>
      <c r="D488" s="101"/>
      <c r="E488" s="40"/>
      <c r="H488" s="101"/>
      <c r="I488" s="101"/>
      <c r="J488" s="40"/>
      <c r="K488" s="40"/>
      <c r="L488" s="40"/>
      <c r="M488" s="40"/>
      <c r="N488" s="40"/>
      <c r="IA488" s="40"/>
      <c r="IB488" s="40"/>
    </row>
    <row r="489" spans="2:236" ht="28.5" customHeight="1" x14ac:dyDescent="0.25">
      <c r="B489" s="40"/>
      <c r="C489" s="77"/>
      <c r="D489" s="101"/>
      <c r="E489" s="40"/>
      <c r="H489" s="101"/>
      <c r="I489" s="101"/>
      <c r="J489" s="40"/>
      <c r="K489" s="40"/>
      <c r="L489" s="40"/>
      <c r="M489" s="40"/>
      <c r="N489" s="40"/>
      <c r="IA489" s="40"/>
      <c r="IB489" s="40"/>
    </row>
    <row r="490" spans="2:236" ht="28.5" customHeight="1" x14ac:dyDescent="0.25">
      <c r="B490" s="40"/>
      <c r="C490" s="77"/>
      <c r="D490" s="101"/>
      <c r="E490" s="40"/>
      <c r="H490" s="101"/>
      <c r="I490" s="101"/>
      <c r="J490" s="40"/>
      <c r="K490" s="40"/>
      <c r="L490" s="40"/>
      <c r="M490" s="40"/>
      <c r="N490" s="40"/>
      <c r="IA490" s="40"/>
      <c r="IB490" s="40"/>
    </row>
    <row r="491" spans="2:236" ht="28.5" customHeight="1" x14ac:dyDescent="0.25">
      <c r="B491" s="40"/>
      <c r="C491" s="77"/>
      <c r="D491" s="101"/>
      <c r="E491" s="40"/>
      <c r="H491" s="101"/>
      <c r="I491" s="101"/>
      <c r="J491" s="40"/>
      <c r="K491" s="40"/>
      <c r="L491" s="40"/>
      <c r="M491" s="40"/>
      <c r="N491" s="40"/>
      <c r="IA491" s="40"/>
      <c r="IB491" s="40"/>
    </row>
    <row r="492" spans="2:236" ht="28.5" customHeight="1" x14ac:dyDescent="0.25">
      <c r="B492" s="40"/>
      <c r="C492" s="77"/>
      <c r="D492" s="101"/>
      <c r="E492" s="40"/>
      <c r="H492" s="101"/>
      <c r="I492" s="101"/>
      <c r="J492" s="40"/>
      <c r="K492" s="40"/>
      <c r="L492" s="40"/>
      <c r="M492" s="40"/>
      <c r="N492" s="40"/>
      <c r="IA492" s="40"/>
      <c r="IB492" s="40"/>
    </row>
    <row r="493" spans="2:236" ht="28.5" customHeight="1" x14ac:dyDescent="0.25">
      <c r="B493" s="40"/>
      <c r="C493" s="77"/>
      <c r="D493" s="101"/>
      <c r="E493" s="40"/>
      <c r="H493" s="101"/>
      <c r="I493" s="101"/>
      <c r="J493" s="40"/>
      <c r="K493" s="40"/>
      <c r="L493" s="40"/>
      <c r="M493" s="40"/>
      <c r="N493" s="40"/>
      <c r="IA493" s="40"/>
      <c r="IB493" s="40"/>
    </row>
    <row r="494" spans="2:236" ht="28.5" customHeight="1" x14ac:dyDescent="0.25">
      <c r="B494" s="40"/>
      <c r="C494" s="77"/>
      <c r="D494" s="101"/>
      <c r="E494" s="40"/>
      <c r="H494" s="101"/>
      <c r="I494" s="101"/>
      <c r="J494" s="40"/>
      <c r="K494" s="40"/>
      <c r="L494" s="40"/>
      <c r="M494" s="40"/>
      <c r="N494" s="40"/>
      <c r="IA494" s="40"/>
      <c r="IB494" s="40"/>
    </row>
    <row r="495" spans="2:236" ht="28.5" customHeight="1" x14ac:dyDescent="0.25">
      <c r="B495" s="40"/>
      <c r="C495" s="77"/>
      <c r="D495" s="101"/>
      <c r="E495" s="40"/>
      <c r="H495" s="101"/>
      <c r="I495" s="101"/>
      <c r="J495" s="40"/>
      <c r="K495" s="40"/>
      <c r="L495" s="40"/>
      <c r="M495" s="40"/>
      <c r="N495" s="40"/>
      <c r="IA495" s="40"/>
      <c r="IB495" s="40"/>
    </row>
    <row r="496" spans="2:236" ht="28.5" customHeight="1" x14ac:dyDescent="0.25">
      <c r="B496" s="40"/>
      <c r="C496" s="77"/>
      <c r="D496" s="101"/>
      <c r="E496" s="40"/>
      <c r="H496" s="101"/>
      <c r="I496" s="101"/>
      <c r="J496" s="40"/>
      <c r="K496" s="40"/>
      <c r="L496" s="40"/>
      <c r="M496" s="40"/>
      <c r="N496" s="40"/>
      <c r="IA496" s="40"/>
      <c r="IB496" s="40"/>
    </row>
    <row r="497" spans="2:236" ht="28.5" customHeight="1" x14ac:dyDescent="0.25">
      <c r="B497" s="40"/>
      <c r="C497" s="77"/>
      <c r="D497" s="101"/>
      <c r="E497" s="40"/>
      <c r="H497" s="101"/>
      <c r="I497" s="101"/>
      <c r="J497" s="40"/>
      <c r="K497" s="40"/>
      <c r="L497" s="40"/>
      <c r="M497" s="40"/>
      <c r="N497" s="40"/>
      <c r="IA497" s="40"/>
      <c r="IB497" s="40"/>
    </row>
    <row r="498" spans="2:236" ht="28.5" customHeight="1" x14ac:dyDescent="0.25">
      <c r="B498" s="40"/>
      <c r="C498" s="77"/>
      <c r="D498" s="101"/>
      <c r="E498" s="40"/>
      <c r="H498" s="101"/>
      <c r="I498" s="101"/>
      <c r="J498" s="40"/>
      <c r="K498" s="40"/>
      <c r="L498" s="40"/>
      <c r="M498" s="40"/>
      <c r="N498" s="40"/>
      <c r="IA498" s="40"/>
      <c r="IB498" s="40"/>
    </row>
    <row r="499" spans="2:236" ht="28.5" customHeight="1" x14ac:dyDescent="0.25">
      <c r="B499" s="40"/>
      <c r="C499" s="77"/>
      <c r="D499" s="101"/>
      <c r="E499" s="40"/>
      <c r="H499" s="101"/>
      <c r="I499" s="101"/>
      <c r="J499" s="40"/>
      <c r="K499" s="40"/>
      <c r="L499" s="40"/>
      <c r="M499" s="40"/>
      <c r="N499" s="40"/>
      <c r="IA499" s="40"/>
      <c r="IB499" s="40"/>
    </row>
    <row r="500" spans="2:236" ht="28.5" customHeight="1" x14ac:dyDescent="0.25">
      <c r="B500" s="40"/>
      <c r="C500" s="77"/>
      <c r="D500" s="101"/>
      <c r="E500" s="40"/>
      <c r="H500" s="101"/>
      <c r="I500" s="101"/>
      <c r="J500" s="40"/>
      <c r="K500" s="40"/>
      <c r="L500" s="40"/>
      <c r="M500" s="40"/>
      <c r="N500" s="40"/>
      <c r="IA500" s="40"/>
      <c r="IB500" s="40"/>
    </row>
    <row r="501" spans="2:236" ht="28.5" customHeight="1" x14ac:dyDescent="0.25">
      <c r="B501" s="40"/>
      <c r="C501" s="77"/>
      <c r="D501" s="101"/>
      <c r="E501" s="40"/>
      <c r="H501" s="101"/>
      <c r="I501" s="101"/>
      <c r="J501" s="40"/>
      <c r="K501" s="40"/>
      <c r="L501" s="40"/>
      <c r="M501" s="40"/>
      <c r="N501" s="40"/>
      <c r="IA501" s="40"/>
      <c r="IB501" s="40"/>
    </row>
    <row r="502" spans="2:236" ht="28.5" customHeight="1" x14ac:dyDescent="0.25">
      <c r="B502" s="40"/>
      <c r="C502" s="77"/>
      <c r="D502" s="101"/>
      <c r="E502" s="40"/>
      <c r="H502" s="101"/>
      <c r="I502" s="101"/>
      <c r="J502" s="40"/>
      <c r="K502" s="40"/>
      <c r="L502" s="40"/>
      <c r="M502" s="40"/>
      <c r="N502" s="40"/>
      <c r="IA502" s="40"/>
      <c r="IB502" s="40"/>
    </row>
    <row r="503" spans="2:236" ht="28.5" customHeight="1" x14ac:dyDescent="0.25">
      <c r="B503" s="40"/>
      <c r="C503" s="77"/>
      <c r="D503" s="101"/>
      <c r="E503" s="40"/>
      <c r="H503" s="101"/>
      <c r="I503" s="101"/>
      <c r="J503" s="40"/>
      <c r="K503" s="40"/>
      <c r="L503" s="40"/>
      <c r="M503" s="40"/>
      <c r="N503" s="40"/>
      <c r="IA503" s="40"/>
      <c r="IB503" s="40"/>
    </row>
    <row r="504" spans="2:236" ht="28.5" customHeight="1" x14ac:dyDescent="0.25">
      <c r="B504" s="40"/>
      <c r="C504" s="77"/>
      <c r="D504" s="101"/>
      <c r="E504" s="40"/>
      <c r="H504" s="101"/>
      <c r="I504" s="101"/>
      <c r="J504" s="40"/>
      <c r="K504" s="40"/>
      <c r="L504" s="40"/>
      <c r="M504" s="40"/>
      <c r="N504" s="40"/>
      <c r="IA504" s="40"/>
      <c r="IB504" s="40"/>
    </row>
    <row r="505" spans="2:236" ht="28.5" customHeight="1" x14ac:dyDescent="0.25">
      <c r="B505" s="40"/>
      <c r="C505" s="77"/>
      <c r="D505" s="101"/>
      <c r="E505" s="40"/>
      <c r="H505" s="101"/>
      <c r="I505" s="101"/>
      <c r="J505" s="40"/>
      <c r="K505" s="40"/>
      <c r="L505" s="40"/>
      <c r="M505" s="40"/>
      <c r="N505" s="40"/>
      <c r="IA505" s="40"/>
      <c r="IB505" s="40"/>
    </row>
    <row r="506" spans="2:236" ht="28.5" customHeight="1" x14ac:dyDescent="0.25">
      <c r="B506" s="40"/>
      <c r="C506" s="77"/>
      <c r="D506" s="101"/>
      <c r="E506" s="40"/>
      <c r="H506" s="101"/>
      <c r="I506" s="101"/>
      <c r="J506" s="40"/>
      <c r="K506" s="40"/>
      <c r="L506" s="40"/>
      <c r="M506" s="40"/>
      <c r="N506" s="40"/>
      <c r="IA506" s="40"/>
      <c r="IB506" s="40"/>
    </row>
    <row r="507" spans="2:236" ht="28.5" customHeight="1" x14ac:dyDescent="0.25">
      <c r="B507" s="40"/>
      <c r="C507" s="77"/>
      <c r="D507" s="101"/>
      <c r="E507" s="40"/>
      <c r="H507" s="101"/>
      <c r="I507" s="101"/>
      <c r="J507" s="40"/>
      <c r="K507" s="40"/>
      <c r="L507" s="40"/>
      <c r="M507" s="40"/>
      <c r="N507" s="40"/>
      <c r="IA507" s="40"/>
      <c r="IB507" s="40"/>
    </row>
    <row r="508" spans="2:236" ht="28.5" customHeight="1" x14ac:dyDescent="0.25">
      <c r="B508" s="40"/>
      <c r="C508" s="77"/>
      <c r="D508" s="101"/>
      <c r="E508" s="40"/>
      <c r="H508" s="101"/>
      <c r="I508" s="101"/>
      <c r="J508" s="40"/>
      <c r="K508" s="40"/>
      <c r="L508" s="40"/>
      <c r="M508" s="40"/>
      <c r="N508" s="40"/>
      <c r="IA508" s="40"/>
      <c r="IB508" s="40"/>
    </row>
    <row r="509" spans="2:236" ht="28.5" customHeight="1" x14ac:dyDescent="0.25">
      <c r="B509" s="40"/>
      <c r="C509" s="77"/>
      <c r="D509" s="101"/>
      <c r="E509" s="40"/>
      <c r="H509" s="101"/>
      <c r="I509" s="101"/>
      <c r="J509" s="40"/>
      <c r="K509" s="40"/>
      <c r="L509" s="40"/>
      <c r="M509" s="40"/>
      <c r="N509" s="40"/>
      <c r="IA509" s="40"/>
      <c r="IB509" s="40"/>
    </row>
    <row r="510" spans="2:236" ht="28.5" customHeight="1" x14ac:dyDescent="0.25">
      <c r="B510" s="40"/>
      <c r="C510" s="77"/>
      <c r="D510" s="101"/>
      <c r="E510" s="40"/>
      <c r="H510" s="101"/>
      <c r="I510" s="101"/>
      <c r="J510" s="40"/>
      <c r="K510" s="40"/>
      <c r="L510" s="40"/>
      <c r="M510" s="40"/>
      <c r="N510" s="40"/>
      <c r="IA510" s="40"/>
      <c r="IB510" s="40"/>
    </row>
    <row r="511" spans="2:236" ht="28.5" customHeight="1" x14ac:dyDescent="0.25">
      <c r="B511" s="40"/>
      <c r="C511" s="77"/>
      <c r="D511" s="101"/>
      <c r="E511" s="40"/>
      <c r="H511" s="101"/>
      <c r="I511" s="101"/>
      <c r="J511" s="40"/>
      <c r="K511" s="40"/>
      <c r="L511" s="40"/>
      <c r="M511" s="40"/>
      <c r="N511" s="40"/>
      <c r="IA511" s="40"/>
      <c r="IB511" s="40"/>
    </row>
    <row r="512" spans="2:236" ht="28.5" customHeight="1" x14ac:dyDescent="0.25">
      <c r="B512" s="40"/>
      <c r="C512" s="77"/>
      <c r="D512" s="101"/>
      <c r="E512" s="40"/>
      <c r="H512" s="101"/>
      <c r="I512" s="101"/>
      <c r="J512" s="40"/>
      <c r="K512" s="40"/>
      <c r="L512" s="40"/>
      <c r="M512" s="40"/>
      <c r="N512" s="40"/>
      <c r="IA512" s="40"/>
      <c r="IB512" s="40"/>
    </row>
    <row r="513" spans="2:236" ht="28.5" customHeight="1" x14ac:dyDescent="0.25">
      <c r="B513" s="40"/>
      <c r="C513" s="77"/>
      <c r="D513" s="101"/>
      <c r="E513" s="40"/>
      <c r="H513" s="101"/>
      <c r="I513" s="101"/>
      <c r="J513" s="40"/>
      <c r="K513" s="40"/>
      <c r="L513" s="40"/>
      <c r="M513" s="40"/>
      <c r="N513" s="40"/>
      <c r="IA513" s="40"/>
      <c r="IB513" s="40"/>
    </row>
    <row r="514" spans="2:236" ht="28.5" customHeight="1" x14ac:dyDescent="0.25">
      <c r="B514" s="40"/>
      <c r="C514" s="77"/>
      <c r="D514" s="101"/>
      <c r="E514" s="40"/>
      <c r="H514" s="101"/>
      <c r="I514" s="101"/>
      <c r="J514" s="40"/>
      <c r="K514" s="40"/>
      <c r="L514" s="40"/>
      <c r="M514" s="40"/>
      <c r="N514" s="40"/>
      <c r="IA514" s="40"/>
      <c r="IB514" s="40"/>
    </row>
    <row r="515" spans="2:236" ht="28.5" customHeight="1" x14ac:dyDescent="0.25">
      <c r="B515" s="40"/>
      <c r="C515" s="77"/>
      <c r="D515" s="101"/>
      <c r="E515" s="40"/>
      <c r="H515" s="101"/>
      <c r="I515" s="101"/>
      <c r="J515" s="40"/>
      <c r="K515" s="40"/>
      <c r="L515" s="40"/>
      <c r="M515" s="40"/>
      <c r="N515" s="40"/>
      <c r="IA515" s="40"/>
      <c r="IB515" s="40"/>
    </row>
    <row r="516" spans="2:236" ht="28.5" customHeight="1" x14ac:dyDescent="0.25">
      <c r="B516" s="40"/>
      <c r="C516" s="77"/>
      <c r="D516" s="101"/>
      <c r="E516" s="40"/>
      <c r="H516" s="101"/>
      <c r="I516" s="101"/>
      <c r="J516" s="40"/>
      <c r="K516" s="40"/>
      <c r="L516" s="40"/>
      <c r="M516" s="40"/>
      <c r="N516" s="40"/>
      <c r="IA516" s="40"/>
      <c r="IB516" s="40"/>
    </row>
    <row r="517" spans="2:236" ht="28.5" customHeight="1" x14ac:dyDescent="0.25">
      <c r="B517" s="40"/>
      <c r="C517" s="77"/>
      <c r="D517" s="101"/>
      <c r="E517" s="40"/>
      <c r="H517" s="101"/>
      <c r="I517" s="101"/>
      <c r="J517" s="40"/>
      <c r="K517" s="40"/>
      <c r="L517" s="40"/>
      <c r="M517" s="40"/>
      <c r="N517" s="40"/>
      <c r="IA517" s="40"/>
      <c r="IB517" s="40"/>
    </row>
    <row r="518" spans="2:236" ht="28.5" customHeight="1" x14ac:dyDescent="0.25">
      <c r="B518" s="40"/>
      <c r="C518" s="77"/>
      <c r="D518" s="101"/>
      <c r="E518" s="40"/>
      <c r="H518" s="101"/>
      <c r="I518" s="101"/>
      <c r="J518" s="40"/>
      <c r="K518" s="40"/>
      <c r="L518" s="40"/>
      <c r="M518" s="40"/>
      <c r="N518" s="40"/>
      <c r="IA518" s="40"/>
      <c r="IB518" s="40"/>
    </row>
    <row r="519" spans="2:236" ht="28.5" customHeight="1" x14ac:dyDescent="0.25">
      <c r="B519" s="40"/>
      <c r="C519" s="77"/>
      <c r="D519" s="101"/>
      <c r="E519" s="40"/>
      <c r="H519" s="101"/>
      <c r="I519" s="101"/>
      <c r="J519" s="40"/>
      <c r="K519" s="40"/>
      <c r="L519" s="40"/>
      <c r="M519" s="40"/>
      <c r="N519" s="40"/>
      <c r="IA519" s="40"/>
      <c r="IB519" s="40"/>
    </row>
    <row r="520" spans="2:236" ht="28.5" customHeight="1" x14ac:dyDescent="0.25">
      <c r="B520" s="40"/>
      <c r="C520" s="77"/>
      <c r="D520" s="101"/>
      <c r="E520" s="40"/>
      <c r="H520" s="101"/>
      <c r="I520" s="101"/>
      <c r="J520" s="40"/>
      <c r="K520" s="40"/>
      <c r="L520" s="40"/>
      <c r="M520" s="40"/>
      <c r="N520" s="40"/>
      <c r="IA520" s="40"/>
      <c r="IB520" s="40"/>
    </row>
    <row r="521" spans="2:236" ht="28.5" customHeight="1" x14ac:dyDescent="0.25">
      <c r="B521" s="40"/>
      <c r="C521" s="77"/>
      <c r="D521" s="101"/>
      <c r="E521" s="40"/>
      <c r="H521" s="101"/>
      <c r="I521" s="101"/>
      <c r="J521" s="40"/>
      <c r="K521" s="40"/>
      <c r="L521" s="40"/>
      <c r="M521" s="40"/>
      <c r="N521" s="40"/>
      <c r="IA521" s="40"/>
      <c r="IB521" s="40"/>
    </row>
    <row r="522" spans="2:236" ht="28.5" customHeight="1" x14ac:dyDescent="0.25">
      <c r="B522" s="40"/>
      <c r="C522" s="77"/>
      <c r="D522" s="101"/>
      <c r="E522" s="40"/>
      <c r="H522" s="101"/>
      <c r="I522" s="101"/>
      <c r="J522" s="40"/>
      <c r="K522" s="40"/>
      <c r="L522" s="40"/>
      <c r="M522" s="40"/>
      <c r="N522" s="40"/>
      <c r="IA522" s="40"/>
      <c r="IB522" s="40"/>
    </row>
    <row r="523" spans="2:236" ht="28.5" customHeight="1" x14ac:dyDescent="0.25">
      <c r="B523" s="40"/>
      <c r="C523" s="77"/>
      <c r="D523" s="101"/>
      <c r="E523" s="40"/>
      <c r="H523" s="101"/>
      <c r="I523" s="101"/>
      <c r="J523" s="40"/>
      <c r="K523" s="40"/>
      <c r="L523" s="40"/>
      <c r="M523" s="40"/>
      <c r="N523" s="40"/>
      <c r="IA523" s="40"/>
      <c r="IB523" s="40"/>
    </row>
    <row r="524" spans="2:236" ht="28.5" customHeight="1" x14ac:dyDescent="0.25">
      <c r="B524" s="40"/>
      <c r="C524" s="77"/>
      <c r="D524" s="101"/>
      <c r="E524" s="40"/>
      <c r="H524" s="101"/>
      <c r="I524" s="101"/>
      <c r="J524" s="40"/>
      <c r="K524" s="40"/>
      <c r="L524" s="40"/>
      <c r="M524" s="40"/>
      <c r="N524" s="40"/>
      <c r="IA524" s="40"/>
      <c r="IB524" s="40"/>
    </row>
    <row r="525" spans="2:236" ht="28.5" customHeight="1" x14ac:dyDescent="0.25">
      <c r="B525" s="40"/>
      <c r="C525" s="77"/>
      <c r="D525" s="101"/>
      <c r="E525" s="40"/>
      <c r="H525" s="101"/>
      <c r="I525" s="101"/>
      <c r="J525" s="40"/>
      <c r="K525" s="40"/>
      <c r="L525" s="40"/>
      <c r="M525" s="40"/>
      <c r="N525" s="40"/>
      <c r="IA525" s="40"/>
      <c r="IB525" s="40"/>
    </row>
    <row r="526" spans="2:236" ht="28.5" customHeight="1" x14ac:dyDescent="0.25">
      <c r="B526" s="40"/>
      <c r="C526" s="77"/>
      <c r="D526" s="101"/>
      <c r="E526" s="40"/>
      <c r="H526" s="101"/>
      <c r="I526" s="101"/>
      <c r="J526" s="40"/>
      <c r="K526" s="40"/>
      <c r="L526" s="40"/>
      <c r="M526" s="40"/>
      <c r="N526" s="40"/>
      <c r="IA526" s="40"/>
      <c r="IB526" s="40"/>
    </row>
    <row r="527" spans="2:236" ht="28.5" customHeight="1" x14ac:dyDescent="0.25">
      <c r="B527" s="40"/>
      <c r="C527" s="77"/>
      <c r="D527" s="101"/>
      <c r="E527" s="40"/>
      <c r="H527" s="101"/>
      <c r="I527" s="101"/>
      <c r="J527" s="40"/>
      <c r="K527" s="40"/>
      <c r="L527" s="40"/>
      <c r="M527" s="40"/>
      <c r="N527" s="40"/>
      <c r="IA527" s="40"/>
      <c r="IB527" s="40"/>
    </row>
    <row r="528" spans="2:236" ht="28.5" customHeight="1" x14ac:dyDescent="0.25">
      <c r="B528" s="40"/>
      <c r="C528" s="77"/>
      <c r="D528" s="101"/>
      <c r="E528" s="40"/>
      <c r="H528" s="101"/>
      <c r="I528" s="101"/>
      <c r="J528" s="40"/>
      <c r="K528" s="40"/>
      <c r="L528" s="40"/>
      <c r="M528" s="40"/>
      <c r="N528" s="40"/>
      <c r="IA528" s="40"/>
      <c r="IB528" s="40"/>
    </row>
    <row r="529" spans="2:236" ht="28.5" customHeight="1" x14ac:dyDescent="0.25">
      <c r="B529" s="40"/>
      <c r="C529" s="77"/>
      <c r="D529" s="101"/>
      <c r="E529" s="40"/>
      <c r="H529" s="101"/>
      <c r="I529" s="101"/>
      <c r="J529" s="40"/>
      <c r="K529" s="40"/>
      <c r="L529" s="40"/>
      <c r="M529" s="40"/>
      <c r="N529" s="40"/>
      <c r="IA529" s="40"/>
      <c r="IB529" s="40"/>
    </row>
    <row r="530" spans="2:236" ht="28.5" customHeight="1" x14ac:dyDescent="0.25">
      <c r="B530" s="40"/>
      <c r="C530" s="77"/>
      <c r="D530" s="101"/>
      <c r="E530" s="40"/>
      <c r="H530" s="101"/>
      <c r="I530" s="101"/>
      <c r="J530" s="40"/>
      <c r="K530" s="40"/>
      <c r="L530" s="40"/>
      <c r="M530" s="40"/>
      <c r="N530" s="40"/>
      <c r="IA530" s="40"/>
      <c r="IB530" s="40"/>
    </row>
    <row r="531" spans="2:236" ht="28.5" customHeight="1" x14ac:dyDescent="0.25">
      <c r="B531" s="40"/>
      <c r="C531" s="77"/>
      <c r="D531" s="101"/>
      <c r="E531" s="40"/>
      <c r="H531" s="101"/>
      <c r="I531" s="101"/>
      <c r="J531" s="40"/>
      <c r="K531" s="40"/>
      <c r="L531" s="40"/>
      <c r="M531" s="40"/>
      <c r="N531" s="40"/>
      <c r="IA531" s="40"/>
      <c r="IB531" s="40"/>
    </row>
    <row r="532" spans="2:236" ht="28.5" customHeight="1" x14ac:dyDescent="0.25">
      <c r="B532" s="40"/>
      <c r="C532" s="77"/>
      <c r="D532" s="101"/>
      <c r="E532" s="40"/>
      <c r="H532" s="101"/>
      <c r="I532" s="101"/>
      <c r="J532" s="40"/>
      <c r="K532" s="40"/>
      <c r="L532" s="40"/>
      <c r="M532" s="40"/>
      <c r="N532" s="40"/>
      <c r="IA532" s="40"/>
      <c r="IB532" s="40"/>
    </row>
    <row r="533" spans="2:236" ht="28.5" customHeight="1" x14ac:dyDescent="0.25">
      <c r="B533" s="40"/>
      <c r="C533" s="77"/>
      <c r="D533" s="101"/>
      <c r="E533" s="40"/>
      <c r="H533" s="101"/>
      <c r="I533" s="101"/>
      <c r="J533" s="40"/>
      <c r="K533" s="40"/>
      <c r="L533" s="40"/>
      <c r="M533" s="40"/>
      <c r="N533" s="40"/>
      <c r="IA533" s="40"/>
      <c r="IB533" s="40"/>
    </row>
    <row r="534" spans="2:236" ht="28.5" customHeight="1" x14ac:dyDescent="0.25">
      <c r="B534" s="40"/>
      <c r="C534" s="77"/>
      <c r="D534" s="101"/>
      <c r="E534" s="40"/>
      <c r="H534" s="101"/>
      <c r="I534" s="101"/>
      <c r="J534" s="40"/>
      <c r="K534" s="40"/>
      <c r="L534" s="40"/>
      <c r="M534" s="40"/>
      <c r="N534" s="40"/>
      <c r="IA534" s="40"/>
      <c r="IB534" s="40"/>
    </row>
    <row r="535" spans="2:236" ht="28.5" customHeight="1" x14ac:dyDescent="0.25">
      <c r="B535" s="40"/>
      <c r="C535" s="77"/>
      <c r="D535" s="101"/>
      <c r="E535" s="40"/>
      <c r="H535" s="101"/>
      <c r="I535" s="101"/>
      <c r="J535" s="40"/>
      <c r="K535" s="40"/>
      <c r="L535" s="40"/>
      <c r="M535" s="40"/>
      <c r="N535" s="40"/>
      <c r="IA535" s="40"/>
      <c r="IB535" s="40"/>
    </row>
    <row r="536" spans="2:236" ht="28.5" customHeight="1" x14ac:dyDescent="0.25">
      <c r="B536" s="40"/>
      <c r="C536" s="77"/>
      <c r="D536" s="101"/>
      <c r="E536" s="40"/>
      <c r="H536" s="101"/>
      <c r="I536" s="101"/>
      <c r="J536" s="40"/>
      <c r="K536" s="40"/>
      <c r="L536" s="40"/>
      <c r="M536" s="40"/>
      <c r="N536" s="40"/>
      <c r="IA536" s="40"/>
      <c r="IB536" s="40"/>
    </row>
    <row r="537" spans="2:236" ht="28.5" customHeight="1" x14ac:dyDescent="0.25">
      <c r="B537" s="40"/>
      <c r="C537" s="77"/>
      <c r="D537" s="101"/>
      <c r="E537" s="40"/>
      <c r="H537" s="101"/>
      <c r="I537" s="101"/>
      <c r="J537" s="40"/>
      <c r="K537" s="40"/>
      <c r="L537" s="40"/>
      <c r="M537" s="40"/>
      <c r="N537" s="40"/>
      <c r="IA537" s="40"/>
      <c r="IB537" s="40"/>
    </row>
    <row r="538" spans="2:236" ht="28.5" customHeight="1" x14ac:dyDescent="0.25">
      <c r="B538" s="40"/>
      <c r="C538" s="77"/>
      <c r="D538" s="101"/>
      <c r="E538" s="40"/>
      <c r="H538" s="101"/>
      <c r="I538" s="101"/>
      <c r="J538" s="40"/>
      <c r="K538" s="40"/>
      <c r="L538" s="40"/>
      <c r="M538" s="40"/>
      <c r="N538" s="40"/>
      <c r="IA538" s="40"/>
      <c r="IB538" s="40"/>
    </row>
    <row r="539" spans="2:236" ht="28.5" customHeight="1" x14ac:dyDescent="0.25">
      <c r="B539" s="40"/>
      <c r="C539" s="77"/>
      <c r="D539" s="101"/>
      <c r="E539" s="40"/>
      <c r="H539" s="101"/>
      <c r="I539" s="101"/>
      <c r="J539" s="40"/>
      <c r="K539" s="40"/>
      <c r="L539" s="40"/>
      <c r="M539" s="40"/>
      <c r="N539" s="40"/>
      <c r="IA539" s="40"/>
      <c r="IB539" s="40"/>
    </row>
    <row r="540" spans="2:236" ht="28.5" customHeight="1" x14ac:dyDescent="0.25">
      <c r="B540" s="40"/>
      <c r="C540" s="77"/>
      <c r="D540" s="101"/>
      <c r="E540" s="40"/>
      <c r="H540" s="101"/>
      <c r="I540" s="101"/>
      <c r="J540" s="40"/>
      <c r="K540" s="40"/>
      <c r="L540" s="40"/>
      <c r="M540" s="40"/>
      <c r="N540" s="40"/>
      <c r="IA540" s="40"/>
      <c r="IB540" s="40"/>
    </row>
    <row r="541" spans="2:236" ht="28.5" customHeight="1" x14ac:dyDescent="0.25">
      <c r="B541" s="40"/>
      <c r="C541" s="77"/>
      <c r="D541" s="101"/>
      <c r="E541" s="40"/>
      <c r="H541" s="101"/>
      <c r="I541" s="101"/>
      <c r="J541" s="40"/>
      <c r="K541" s="40"/>
      <c r="L541" s="40"/>
      <c r="M541" s="40"/>
      <c r="N541" s="40"/>
      <c r="IA541" s="40"/>
      <c r="IB541" s="40"/>
    </row>
    <row r="542" spans="2:236" ht="28.5" customHeight="1" x14ac:dyDescent="0.25">
      <c r="B542" s="40"/>
      <c r="C542" s="77"/>
      <c r="D542" s="101"/>
      <c r="E542" s="40"/>
      <c r="H542" s="101"/>
      <c r="I542" s="101"/>
      <c r="J542" s="40"/>
      <c r="K542" s="40"/>
      <c r="L542" s="40"/>
      <c r="M542" s="40"/>
      <c r="N542" s="40"/>
      <c r="IA542" s="40"/>
      <c r="IB542" s="40"/>
    </row>
    <row r="543" spans="2:236" ht="28.5" customHeight="1" x14ac:dyDescent="0.25">
      <c r="B543" s="40"/>
      <c r="C543" s="77"/>
      <c r="D543" s="101"/>
      <c r="E543" s="40"/>
      <c r="H543" s="101"/>
      <c r="I543" s="101"/>
      <c r="J543" s="40"/>
      <c r="K543" s="40"/>
      <c r="L543" s="40"/>
      <c r="M543" s="40"/>
      <c r="N543" s="40"/>
      <c r="IA543" s="40"/>
      <c r="IB543" s="40"/>
    </row>
    <row r="544" spans="2:236" ht="28.5" customHeight="1" x14ac:dyDescent="0.25">
      <c r="B544" s="40"/>
      <c r="C544" s="77"/>
      <c r="D544" s="101"/>
      <c r="E544" s="40"/>
      <c r="H544" s="101"/>
      <c r="I544" s="101"/>
      <c r="J544" s="40"/>
      <c r="K544" s="40"/>
      <c r="L544" s="40"/>
      <c r="M544" s="40"/>
      <c r="N544" s="40"/>
      <c r="IA544" s="40"/>
      <c r="IB544" s="40"/>
    </row>
    <row r="545" spans="2:236" ht="28.5" customHeight="1" x14ac:dyDescent="0.25">
      <c r="B545" s="40"/>
      <c r="C545" s="77"/>
      <c r="D545" s="101"/>
      <c r="E545" s="40"/>
      <c r="H545" s="101"/>
      <c r="I545" s="101"/>
      <c r="J545" s="40"/>
      <c r="K545" s="40"/>
      <c r="L545" s="40"/>
      <c r="M545" s="40"/>
      <c r="N545" s="40"/>
      <c r="IA545" s="40"/>
      <c r="IB545" s="40"/>
    </row>
    <row r="546" spans="2:236" ht="28.5" customHeight="1" x14ac:dyDescent="0.25">
      <c r="B546" s="40"/>
      <c r="C546" s="77"/>
      <c r="D546" s="101"/>
      <c r="E546" s="40"/>
      <c r="H546" s="101"/>
      <c r="I546" s="101"/>
      <c r="J546" s="40"/>
      <c r="K546" s="40"/>
      <c r="L546" s="40"/>
      <c r="M546" s="40"/>
      <c r="N546" s="40"/>
      <c r="IA546" s="40"/>
      <c r="IB546" s="40"/>
    </row>
    <row r="547" spans="2:236" ht="28.5" customHeight="1" x14ac:dyDescent="0.25">
      <c r="B547" s="40"/>
      <c r="C547" s="77"/>
      <c r="D547" s="101"/>
      <c r="E547" s="40"/>
      <c r="H547" s="101"/>
      <c r="I547" s="101"/>
      <c r="J547" s="40"/>
      <c r="K547" s="40"/>
      <c r="L547" s="40"/>
      <c r="M547" s="40"/>
      <c r="N547" s="40"/>
      <c r="IA547" s="40"/>
      <c r="IB547" s="40"/>
    </row>
    <row r="548" spans="2:236" ht="28.5" customHeight="1" x14ac:dyDescent="0.25">
      <c r="B548" s="40"/>
      <c r="C548" s="77"/>
      <c r="D548" s="101"/>
      <c r="E548" s="40"/>
      <c r="H548" s="101"/>
      <c r="I548" s="101"/>
      <c r="J548" s="40"/>
      <c r="K548" s="40"/>
      <c r="L548" s="40"/>
      <c r="M548" s="40"/>
      <c r="N548" s="40"/>
      <c r="IA548" s="40"/>
      <c r="IB548" s="40"/>
    </row>
    <row r="549" spans="2:236" ht="28.5" customHeight="1" x14ac:dyDescent="0.25">
      <c r="B549" s="40"/>
      <c r="C549" s="77"/>
      <c r="D549" s="101"/>
      <c r="E549" s="40"/>
      <c r="H549" s="101"/>
      <c r="I549" s="101"/>
      <c r="J549" s="40"/>
      <c r="K549" s="40"/>
      <c r="L549" s="40"/>
      <c r="M549" s="40"/>
      <c r="N549" s="40"/>
      <c r="IA549" s="40"/>
      <c r="IB549" s="40"/>
    </row>
    <row r="550" spans="2:236" ht="28.5" customHeight="1" x14ac:dyDescent="0.25">
      <c r="B550" s="40"/>
      <c r="C550" s="77"/>
      <c r="D550" s="101"/>
      <c r="E550" s="40"/>
      <c r="H550" s="101"/>
      <c r="I550" s="101"/>
      <c r="J550" s="40"/>
      <c r="K550" s="40"/>
      <c r="L550" s="40"/>
      <c r="M550" s="40"/>
      <c r="N550" s="40"/>
      <c r="IA550" s="40"/>
      <c r="IB550" s="40"/>
    </row>
    <row r="551" spans="2:236" ht="28.5" customHeight="1" x14ac:dyDescent="0.25">
      <c r="B551" s="40"/>
      <c r="C551" s="77"/>
      <c r="D551" s="101"/>
      <c r="E551" s="40"/>
      <c r="H551" s="101"/>
      <c r="I551" s="101"/>
      <c r="J551" s="40"/>
      <c r="K551" s="40"/>
      <c r="L551" s="40"/>
      <c r="M551" s="40"/>
      <c r="N551" s="40"/>
      <c r="IA551" s="40"/>
      <c r="IB551" s="40"/>
    </row>
    <row r="552" spans="2:236" ht="28.5" customHeight="1" x14ac:dyDescent="0.25">
      <c r="B552" s="40"/>
      <c r="C552" s="77"/>
      <c r="D552" s="101"/>
      <c r="E552" s="40"/>
      <c r="H552" s="101"/>
      <c r="I552" s="101"/>
      <c r="J552" s="40"/>
      <c r="K552" s="40"/>
      <c r="L552" s="40"/>
      <c r="M552" s="40"/>
      <c r="N552" s="40"/>
      <c r="IA552" s="40"/>
      <c r="IB552" s="40"/>
    </row>
    <row r="553" spans="2:236" ht="28.5" customHeight="1" x14ac:dyDescent="0.25">
      <c r="B553" s="40"/>
      <c r="C553" s="77"/>
      <c r="D553" s="101"/>
      <c r="E553" s="40"/>
      <c r="H553" s="101"/>
      <c r="I553" s="101"/>
      <c r="J553" s="40"/>
      <c r="K553" s="40"/>
      <c r="L553" s="40"/>
      <c r="M553" s="40"/>
      <c r="N553" s="40"/>
      <c r="IA553" s="40"/>
      <c r="IB553" s="40"/>
    </row>
    <row r="554" spans="2:236" ht="28.5" customHeight="1" x14ac:dyDescent="0.25">
      <c r="B554" s="40"/>
      <c r="C554" s="77"/>
      <c r="D554" s="101"/>
      <c r="E554" s="40"/>
      <c r="H554" s="101"/>
      <c r="I554" s="101"/>
      <c r="J554" s="40"/>
      <c r="K554" s="40"/>
      <c r="L554" s="40"/>
      <c r="M554" s="40"/>
      <c r="N554" s="40"/>
      <c r="IA554" s="40"/>
      <c r="IB554" s="40"/>
    </row>
    <row r="555" spans="2:236" ht="28.5" customHeight="1" x14ac:dyDescent="0.25">
      <c r="B555" s="40"/>
      <c r="C555" s="77"/>
      <c r="D555" s="101"/>
      <c r="E555" s="40"/>
      <c r="H555" s="101"/>
      <c r="I555" s="101"/>
      <c r="J555" s="40"/>
      <c r="K555" s="40"/>
      <c r="L555" s="40"/>
      <c r="M555" s="40"/>
      <c r="N555" s="40"/>
      <c r="IA555" s="40"/>
      <c r="IB555" s="40"/>
    </row>
    <row r="556" spans="2:236" ht="28.5" customHeight="1" x14ac:dyDescent="0.25">
      <c r="B556" s="40"/>
      <c r="C556" s="77"/>
      <c r="D556" s="101"/>
      <c r="E556" s="40"/>
      <c r="H556" s="101"/>
      <c r="I556" s="101"/>
      <c r="J556" s="40"/>
      <c r="K556" s="40"/>
      <c r="L556" s="40"/>
      <c r="M556" s="40"/>
      <c r="N556" s="40"/>
      <c r="IA556" s="40"/>
      <c r="IB556" s="40"/>
    </row>
    <row r="557" spans="2:236" ht="28.5" customHeight="1" x14ac:dyDescent="0.25">
      <c r="B557" s="40"/>
      <c r="C557" s="77"/>
      <c r="D557" s="101"/>
      <c r="E557" s="40"/>
      <c r="H557" s="101"/>
      <c r="I557" s="101"/>
      <c r="J557" s="40"/>
      <c r="K557" s="40"/>
      <c r="L557" s="40"/>
      <c r="M557" s="40"/>
      <c r="N557" s="40"/>
      <c r="IA557" s="40"/>
      <c r="IB557" s="40"/>
    </row>
    <row r="558" spans="2:236" ht="28.5" customHeight="1" x14ac:dyDescent="0.25">
      <c r="B558" s="40"/>
      <c r="C558" s="77"/>
      <c r="D558" s="101"/>
      <c r="E558" s="40"/>
      <c r="H558" s="101"/>
      <c r="I558" s="101"/>
      <c r="J558" s="40"/>
      <c r="K558" s="40"/>
      <c r="L558" s="40"/>
      <c r="M558" s="40"/>
      <c r="N558" s="40"/>
      <c r="IA558" s="40"/>
      <c r="IB558" s="40"/>
    </row>
    <row r="559" spans="2:236" ht="28.5" customHeight="1" x14ac:dyDescent="0.25">
      <c r="B559" s="40"/>
      <c r="C559" s="77"/>
      <c r="D559" s="101"/>
      <c r="E559" s="40"/>
      <c r="H559" s="101"/>
      <c r="I559" s="101"/>
      <c r="J559" s="40"/>
      <c r="K559" s="40"/>
      <c r="L559" s="40"/>
      <c r="M559" s="40"/>
      <c r="N559" s="40"/>
      <c r="IA559" s="40"/>
      <c r="IB559" s="40"/>
    </row>
    <row r="560" spans="2:236" ht="28.5" customHeight="1" x14ac:dyDescent="0.25">
      <c r="B560" s="40"/>
      <c r="C560" s="77"/>
      <c r="D560" s="101"/>
      <c r="E560" s="40"/>
      <c r="H560" s="101"/>
      <c r="I560" s="101"/>
      <c r="J560" s="40"/>
      <c r="K560" s="40"/>
      <c r="L560" s="40"/>
      <c r="M560" s="40"/>
      <c r="N560" s="40"/>
      <c r="IA560" s="40"/>
      <c r="IB560" s="40"/>
    </row>
    <row r="561" spans="2:236" ht="28.5" customHeight="1" x14ac:dyDescent="0.25">
      <c r="B561" s="40"/>
      <c r="C561" s="77"/>
      <c r="D561" s="101"/>
      <c r="E561" s="40"/>
      <c r="H561" s="101"/>
      <c r="I561" s="101"/>
      <c r="J561" s="40"/>
      <c r="K561" s="40"/>
      <c r="L561" s="40"/>
      <c r="M561" s="40"/>
      <c r="N561" s="40"/>
      <c r="IA561" s="40"/>
      <c r="IB561" s="40"/>
    </row>
    <row r="562" spans="2:236" ht="28.5" customHeight="1" x14ac:dyDescent="0.25">
      <c r="B562" s="40"/>
      <c r="C562" s="77"/>
      <c r="D562" s="101"/>
      <c r="E562" s="40"/>
      <c r="H562" s="101"/>
      <c r="I562" s="101"/>
      <c r="J562" s="40"/>
      <c r="K562" s="40"/>
      <c r="L562" s="40"/>
      <c r="M562" s="40"/>
      <c r="N562" s="40"/>
      <c r="IA562" s="40"/>
      <c r="IB562" s="40"/>
    </row>
    <row r="563" spans="2:236" ht="28.5" customHeight="1" x14ac:dyDescent="0.25">
      <c r="B563" s="40"/>
      <c r="C563" s="77"/>
      <c r="D563" s="101"/>
      <c r="E563" s="40"/>
      <c r="H563" s="101"/>
      <c r="I563" s="101"/>
      <c r="J563" s="40"/>
      <c r="K563" s="40"/>
      <c r="L563" s="40"/>
      <c r="M563" s="40"/>
      <c r="N563" s="40"/>
      <c r="IA563" s="40"/>
      <c r="IB563" s="40"/>
    </row>
    <row r="564" spans="2:236" ht="28.5" customHeight="1" x14ac:dyDescent="0.25">
      <c r="B564" s="40"/>
      <c r="C564" s="77"/>
      <c r="D564" s="101"/>
      <c r="E564" s="40"/>
      <c r="H564" s="101"/>
      <c r="I564" s="101"/>
      <c r="J564" s="40"/>
      <c r="K564" s="40"/>
      <c r="L564" s="40"/>
      <c r="M564" s="40"/>
      <c r="N564" s="40"/>
      <c r="IA564" s="40"/>
      <c r="IB564" s="40"/>
    </row>
    <row r="565" spans="2:236" ht="28.5" customHeight="1" x14ac:dyDescent="0.25">
      <c r="B565" s="40"/>
      <c r="C565" s="77"/>
      <c r="D565" s="101"/>
      <c r="E565" s="40"/>
      <c r="H565" s="101"/>
      <c r="I565" s="101"/>
      <c r="J565" s="40"/>
      <c r="K565" s="40"/>
      <c r="L565" s="40"/>
      <c r="M565" s="40"/>
      <c r="N565" s="40"/>
      <c r="IA565" s="40"/>
      <c r="IB565" s="40"/>
    </row>
    <row r="566" spans="2:236" ht="28.5" customHeight="1" x14ac:dyDescent="0.25">
      <c r="B566" s="40"/>
      <c r="C566" s="77"/>
      <c r="D566" s="101"/>
      <c r="E566" s="40"/>
      <c r="H566" s="101"/>
      <c r="I566" s="101"/>
      <c r="J566" s="40"/>
      <c r="K566" s="40"/>
      <c r="L566" s="40"/>
      <c r="M566" s="40"/>
      <c r="N566" s="40"/>
      <c r="IA566" s="40"/>
      <c r="IB566" s="40"/>
    </row>
    <row r="567" spans="2:236" ht="28.5" customHeight="1" x14ac:dyDescent="0.25">
      <c r="B567" s="40"/>
      <c r="C567" s="77"/>
      <c r="D567" s="101"/>
      <c r="E567" s="40"/>
      <c r="H567" s="101"/>
      <c r="I567" s="101"/>
      <c r="J567" s="40"/>
      <c r="K567" s="40"/>
      <c r="L567" s="40"/>
      <c r="M567" s="40"/>
      <c r="N567" s="40"/>
      <c r="IA567" s="40"/>
      <c r="IB567" s="40"/>
    </row>
    <row r="568" spans="2:236" ht="28.5" customHeight="1" x14ac:dyDescent="0.25">
      <c r="B568" s="40"/>
      <c r="C568" s="77"/>
      <c r="D568" s="101"/>
      <c r="E568" s="40"/>
      <c r="H568" s="101"/>
      <c r="I568" s="101"/>
      <c r="J568" s="40"/>
      <c r="K568" s="40"/>
      <c r="L568" s="40"/>
      <c r="M568" s="40"/>
      <c r="N568" s="40"/>
      <c r="IA568" s="40"/>
      <c r="IB568" s="40"/>
    </row>
    <row r="569" spans="2:236" ht="28.5" customHeight="1" x14ac:dyDescent="0.25">
      <c r="B569" s="40"/>
      <c r="C569" s="77"/>
      <c r="D569" s="101"/>
      <c r="E569" s="40"/>
      <c r="H569" s="101"/>
      <c r="I569" s="101"/>
      <c r="J569" s="40"/>
      <c r="K569" s="40"/>
      <c r="L569" s="40"/>
      <c r="M569" s="40"/>
      <c r="N569" s="40"/>
      <c r="IA569" s="40"/>
      <c r="IB569" s="40"/>
    </row>
    <row r="570" spans="2:236" ht="28.5" customHeight="1" x14ac:dyDescent="0.25">
      <c r="B570" s="40"/>
      <c r="C570" s="77"/>
      <c r="D570" s="101"/>
      <c r="E570" s="40"/>
      <c r="H570" s="101"/>
      <c r="I570" s="101"/>
      <c r="J570" s="40"/>
      <c r="K570" s="40"/>
      <c r="L570" s="40"/>
      <c r="M570" s="40"/>
      <c r="N570" s="40"/>
      <c r="IA570" s="40"/>
      <c r="IB570" s="40"/>
    </row>
    <row r="571" spans="2:236" ht="28.5" customHeight="1" x14ac:dyDescent="0.25">
      <c r="B571" s="40"/>
      <c r="C571" s="77"/>
      <c r="D571" s="101"/>
      <c r="E571" s="40"/>
      <c r="H571" s="101"/>
      <c r="I571" s="101"/>
      <c r="J571" s="40"/>
      <c r="K571" s="40"/>
      <c r="L571" s="40"/>
      <c r="M571" s="40"/>
      <c r="N571" s="40"/>
      <c r="IA571" s="40"/>
      <c r="IB571" s="40"/>
    </row>
    <row r="572" spans="2:236" ht="28.5" customHeight="1" x14ac:dyDescent="0.25">
      <c r="B572" s="40"/>
      <c r="C572" s="77"/>
      <c r="D572" s="101"/>
      <c r="E572" s="40"/>
      <c r="H572" s="101"/>
      <c r="I572" s="101"/>
      <c r="J572" s="40"/>
      <c r="K572" s="40"/>
      <c r="L572" s="40"/>
      <c r="M572" s="40"/>
      <c r="N572" s="40"/>
      <c r="IA572" s="40"/>
      <c r="IB572" s="40"/>
    </row>
    <row r="573" spans="2:236" ht="28.5" customHeight="1" x14ac:dyDescent="0.25">
      <c r="B573" s="40"/>
      <c r="C573" s="77"/>
      <c r="D573" s="101"/>
      <c r="E573" s="40"/>
      <c r="H573" s="101"/>
      <c r="I573" s="101"/>
      <c r="J573" s="40"/>
      <c r="K573" s="40"/>
      <c r="L573" s="40"/>
      <c r="M573" s="40"/>
      <c r="N573" s="40"/>
      <c r="IA573" s="40"/>
      <c r="IB573" s="40"/>
    </row>
    <row r="574" spans="2:236" ht="28.5" customHeight="1" x14ac:dyDescent="0.25">
      <c r="B574" s="40"/>
      <c r="C574" s="77"/>
      <c r="D574" s="101"/>
      <c r="E574" s="40"/>
      <c r="H574" s="101"/>
      <c r="I574" s="101"/>
      <c r="J574" s="40"/>
      <c r="K574" s="40"/>
      <c r="L574" s="40"/>
      <c r="M574" s="40"/>
      <c r="N574" s="40"/>
      <c r="IA574" s="40"/>
      <c r="IB574" s="40"/>
    </row>
    <row r="575" spans="2:236" ht="28.5" customHeight="1" x14ac:dyDescent="0.25">
      <c r="B575" s="40"/>
      <c r="C575" s="77"/>
      <c r="D575" s="101"/>
      <c r="E575" s="40"/>
      <c r="H575" s="101"/>
      <c r="I575" s="101"/>
      <c r="J575" s="40"/>
      <c r="K575" s="40"/>
      <c r="L575" s="40"/>
      <c r="M575" s="40"/>
      <c r="N575" s="40"/>
      <c r="IA575" s="40"/>
      <c r="IB575" s="40"/>
    </row>
    <row r="576" spans="2:236" ht="28.5" customHeight="1" x14ac:dyDescent="0.25">
      <c r="B576" s="40"/>
      <c r="C576" s="77"/>
      <c r="D576" s="101"/>
      <c r="E576" s="40"/>
      <c r="H576" s="101"/>
      <c r="I576" s="101"/>
      <c r="J576" s="40"/>
      <c r="K576" s="40"/>
      <c r="L576" s="40"/>
      <c r="M576" s="40"/>
      <c r="N576" s="40"/>
      <c r="IA576" s="40"/>
      <c r="IB576" s="40"/>
    </row>
    <row r="577" spans="2:236" ht="28.5" customHeight="1" x14ac:dyDescent="0.25">
      <c r="B577" s="40"/>
      <c r="C577" s="77"/>
      <c r="D577" s="101"/>
      <c r="E577" s="40"/>
      <c r="H577" s="101"/>
      <c r="I577" s="101"/>
      <c r="J577" s="40"/>
      <c r="K577" s="40"/>
      <c r="L577" s="40"/>
      <c r="M577" s="40"/>
      <c r="N577" s="40"/>
      <c r="IA577" s="40"/>
      <c r="IB577" s="40"/>
    </row>
    <row r="578" spans="2:236" ht="28.5" customHeight="1" x14ac:dyDescent="0.25">
      <c r="B578" s="40"/>
      <c r="C578" s="77"/>
      <c r="D578" s="101"/>
      <c r="E578" s="40"/>
      <c r="H578" s="101"/>
      <c r="I578" s="101"/>
      <c r="J578" s="40"/>
      <c r="K578" s="40"/>
      <c r="L578" s="40"/>
      <c r="M578" s="40"/>
      <c r="N578" s="40"/>
      <c r="IA578" s="40"/>
      <c r="IB578" s="40"/>
    </row>
    <row r="579" spans="2:236" ht="28.5" customHeight="1" x14ac:dyDescent="0.25">
      <c r="B579" s="40"/>
      <c r="C579" s="77"/>
      <c r="D579" s="101"/>
      <c r="E579" s="40"/>
      <c r="H579" s="101"/>
      <c r="I579" s="101"/>
      <c r="J579" s="40"/>
      <c r="K579" s="40"/>
      <c r="L579" s="40"/>
      <c r="M579" s="40"/>
      <c r="N579" s="40"/>
      <c r="IA579" s="40"/>
      <c r="IB579" s="40"/>
    </row>
    <row r="580" spans="2:236" ht="28.5" customHeight="1" x14ac:dyDescent="0.25">
      <c r="B580" s="40"/>
      <c r="C580" s="77"/>
      <c r="D580" s="101"/>
      <c r="E580" s="40"/>
      <c r="H580" s="101"/>
      <c r="I580" s="101"/>
      <c r="J580" s="40"/>
      <c r="K580" s="40"/>
      <c r="L580" s="40"/>
      <c r="M580" s="40"/>
      <c r="N580" s="40"/>
      <c r="IA580" s="40"/>
      <c r="IB580" s="40"/>
    </row>
    <row r="581" spans="2:236" ht="28.5" customHeight="1" x14ac:dyDescent="0.25">
      <c r="B581" s="40"/>
      <c r="C581" s="77"/>
      <c r="D581" s="101"/>
      <c r="E581" s="40"/>
      <c r="H581" s="101"/>
      <c r="I581" s="101"/>
      <c r="J581" s="40"/>
      <c r="K581" s="40"/>
      <c r="L581" s="40"/>
      <c r="M581" s="40"/>
      <c r="N581" s="40"/>
      <c r="IA581" s="40"/>
      <c r="IB581" s="40"/>
    </row>
    <row r="582" spans="2:236" ht="28.5" customHeight="1" x14ac:dyDescent="0.25">
      <c r="B582" s="40"/>
      <c r="C582" s="77"/>
      <c r="D582" s="101"/>
      <c r="E582" s="40"/>
      <c r="H582" s="101"/>
      <c r="I582" s="101"/>
      <c r="J582" s="40"/>
      <c r="K582" s="40"/>
      <c r="L582" s="40"/>
      <c r="M582" s="40"/>
      <c r="N582" s="40"/>
      <c r="IA582" s="40"/>
      <c r="IB582" s="40"/>
    </row>
    <row r="583" spans="2:236" ht="28.5" customHeight="1" x14ac:dyDescent="0.25">
      <c r="B583" s="40"/>
      <c r="C583" s="77"/>
      <c r="D583" s="101"/>
      <c r="E583" s="40"/>
      <c r="H583" s="101"/>
      <c r="I583" s="101"/>
      <c r="J583" s="40"/>
      <c r="K583" s="40"/>
      <c r="L583" s="40"/>
      <c r="M583" s="40"/>
      <c r="N583" s="40"/>
      <c r="IA583" s="40"/>
      <c r="IB583" s="40"/>
    </row>
    <row r="584" spans="2:236" ht="28.5" customHeight="1" x14ac:dyDescent="0.25">
      <c r="B584" s="40"/>
      <c r="C584" s="77"/>
      <c r="D584" s="101"/>
      <c r="E584" s="40"/>
      <c r="H584" s="101"/>
      <c r="I584" s="101"/>
      <c r="J584" s="40"/>
      <c r="K584" s="40"/>
      <c r="L584" s="40"/>
      <c r="M584" s="40"/>
      <c r="N584" s="40"/>
      <c r="IA584" s="40"/>
      <c r="IB584" s="40"/>
    </row>
    <row r="585" spans="2:236" ht="28.5" customHeight="1" x14ac:dyDescent="0.25">
      <c r="B585" s="40"/>
      <c r="C585" s="77"/>
      <c r="D585" s="101"/>
      <c r="E585" s="40"/>
      <c r="H585" s="101"/>
      <c r="I585" s="101"/>
      <c r="J585" s="40"/>
      <c r="K585" s="40"/>
      <c r="L585" s="40"/>
      <c r="M585" s="40"/>
      <c r="N585" s="40"/>
      <c r="IA585" s="40"/>
      <c r="IB585" s="40"/>
    </row>
    <row r="586" spans="2:236" ht="28.5" customHeight="1" x14ac:dyDescent="0.25">
      <c r="B586" s="40"/>
      <c r="C586" s="77"/>
      <c r="D586" s="101"/>
      <c r="E586" s="40"/>
      <c r="H586" s="101"/>
      <c r="I586" s="101"/>
      <c r="J586" s="40"/>
      <c r="K586" s="40"/>
      <c r="L586" s="40"/>
      <c r="M586" s="40"/>
      <c r="N586" s="40"/>
      <c r="IA586" s="40"/>
      <c r="IB586" s="40"/>
    </row>
    <row r="587" spans="2:236" ht="28.5" customHeight="1" x14ac:dyDescent="0.25">
      <c r="B587" s="40"/>
      <c r="C587" s="77"/>
      <c r="D587" s="101"/>
      <c r="E587" s="40"/>
      <c r="H587" s="101"/>
      <c r="I587" s="101"/>
      <c r="J587" s="40"/>
      <c r="K587" s="40"/>
      <c r="L587" s="40"/>
      <c r="M587" s="40"/>
      <c r="N587" s="40"/>
      <c r="IA587" s="40"/>
      <c r="IB587" s="40"/>
    </row>
    <row r="588" spans="2:236" ht="28.5" customHeight="1" x14ac:dyDescent="0.25">
      <c r="B588" s="40"/>
      <c r="C588" s="77"/>
      <c r="D588" s="101"/>
      <c r="E588" s="40"/>
      <c r="H588" s="101"/>
      <c r="I588" s="101"/>
      <c r="J588" s="40"/>
      <c r="K588" s="40"/>
      <c r="L588" s="40"/>
      <c r="M588" s="40"/>
      <c r="N588" s="40"/>
      <c r="IA588" s="40"/>
      <c r="IB588" s="40"/>
    </row>
    <row r="589" spans="2:236" ht="28.5" customHeight="1" x14ac:dyDescent="0.25">
      <c r="B589" s="40"/>
      <c r="C589" s="77"/>
      <c r="D589" s="101"/>
      <c r="E589" s="40"/>
      <c r="H589" s="101"/>
      <c r="I589" s="101"/>
      <c r="J589" s="40"/>
      <c r="K589" s="40"/>
      <c r="L589" s="40"/>
      <c r="M589" s="40"/>
      <c r="N589" s="40"/>
      <c r="IA589" s="40"/>
      <c r="IB589" s="40"/>
    </row>
    <row r="590" spans="2:236" ht="28.5" customHeight="1" x14ac:dyDescent="0.25">
      <c r="B590" s="40"/>
      <c r="C590" s="77"/>
      <c r="D590" s="101"/>
      <c r="E590" s="40"/>
      <c r="H590" s="101"/>
      <c r="I590" s="101"/>
      <c r="J590" s="40"/>
      <c r="K590" s="40"/>
      <c r="L590" s="40"/>
      <c r="M590" s="40"/>
      <c r="N590" s="40"/>
      <c r="IA590" s="40"/>
      <c r="IB590" s="40"/>
    </row>
    <row r="591" spans="2:236" ht="28.5" customHeight="1" x14ac:dyDescent="0.25">
      <c r="B591" s="40"/>
      <c r="C591" s="77"/>
      <c r="D591" s="101"/>
      <c r="E591" s="40"/>
      <c r="H591" s="101"/>
      <c r="I591" s="101"/>
      <c r="J591" s="40"/>
      <c r="K591" s="40"/>
      <c r="L591" s="40"/>
      <c r="M591" s="40"/>
      <c r="N591" s="40"/>
      <c r="IA591" s="40"/>
      <c r="IB591" s="40"/>
    </row>
    <row r="592" spans="2:236" ht="28.5" customHeight="1" x14ac:dyDescent="0.25">
      <c r="B592" s="40"/>
      <c r="C592" s="77"/>
      <c r="D592" s="101"/>
      <c r="E592" s="40"/>
      <c r="H592" s="101"/>
      <c r="I592" s="101"/>
      <c r="J592" s="40"/>
      <c r="K592" s="40"/>
      <c r="L592" s="40"/>
      <c r="M592" s="40"/>
      <c r="N592" s="40"/>
      <c r="IA592" s="40"/>
      <c r="IB592" s="40"/>
    </row>
    <row r="593" spans="2:236" ht="28.5" customHeight="1" x14ac:dyDescent="0.25">
      <c r="B593" s="40"/>
      <c r="C593" s="77"/>
      <c r="D593" s="101"/>
      <c r="E593" s="40"/>
      <c r="H593" s="101"/>
      <c r="I593" s="101"/>
      <c r="J593" s="40"/>
      <c r="K593" s="40"/>
      <c r="L593" s="40"/>
      <c r="M593" s="40"/>
      <c r="N593" s="40"/>
      <c r="IA593" s="40"/>
      <c r="IB593" s="40"/>
    </row>
    <row r="594" spans="2:236" ht="28.5" customHeight="1" x14ac:dyDescent="0.25">
      <c r="B594" s="40"/>
      <c r="C594" s="77"/>
      <c r="D594" s="101"/>
      <c r="E594" s="40"/>
      <c r="H594" s="101"/>
      <c r="I594" s="101"/>
      <c r="J594" s="40"/>
      <c r="K594" s="40"/>
      <c r="L594" s="40"/>
      <c r="M594" s="40"/>
      <c r="N594" s="40"/>
      <c r="IA594" s="40"/>
      <c r="IB594" s="40"/>
    </row>
    <row r="595" spans="2:236" ht="28.5" customHeight="1" x14ac:dyDescent="0.25">
      <c r="B595" s="40"/>
      <c r="C595" s="77"/>
      <c r="D595" s="101"/>
      <c r="E595" s="40"/>
      <c r="H595" s="101"/>
      <c r="I595" s="101"/>
      <c r="J595" s="40"/>
      <c r="K595" s="40"/>
      <c r="L595" s="40"/>
      <c r="M595" s="40"/>
      <c r="N595" s="40"/>
      <c r="IA595" s="40"/>
      <c r="IB595" s="40"/>
    </row>
    <row r="596" spans="2:236" ht="28.5" customHeight="1" x14ac:dyDescent="0.25">
      <c r="B596" s="40"/>
      <c r="C596" s="77"/>
      <c r="D596" s="101"/>
      <c r="E596" s="40"/>
      <c r="H596" s="101"/>
      <c r="I596" s="101"/>
      <c r="J596" s="40"/>
      <c r="K596" s="40"/>
      <c r="L596" s="40"/>
      <c r="M596" s="40"/>
      <c r="N596" s="40"/>
      <c r="IA596" s="40"/>
      <c r="IB596" s="40"/>
    </row>
    <row r="597" spans="2:236" ht="28.5" customHeight="1" x14ac:dyDescent="0.25">
      <c r="B597" s="40"/>
      <c r="C597" s="77"/>
      <c r="D597" s="101"/>
      <c r="E597" s="40"/>
      <c r="H597" s="101"/>
      <c r="I597" s="101"/>
      <c r="J597" s="40"/>
      <c r="K597" s="40"/>
      <c r="L597" s="40"/>
      <c r="M597" s="40"/>
      <c r="N597" s="40"/>
      <c r="IA597" s="40"/>
      <c r="IB597" s="40"/>
    </row>
    <row r="598" spans="2:236" ht="28.5" customHeight="1" x14ac:dyDescent="0.25">
      <c r="B598" s="40"/>
      <c r="C598" s="77"/>
      <c r="D598" s="101"/>
      <c r="E598" s="40"/>
      <c r="H598" s="101"/>
      <c r="I598" s="101"/>
      <c r="J598" s="40"/>
      <c r="K598" s="40"/>
      <c r="L598" s="40"/>
      <c r="M598" s="40"/>
      <c r="N598" s="40"/>
      <c r="IA598" s="40"/>
      <c r="IB598" s="40"/>
    </row>
    <row r="599" spans="2:236" ht="28.5" customHeight="1" x14ac:dyDescent="0.25">
      <c r="B599" s="40"/>
      <c r="C599" s="77"/>
      <c r="D599" s="101"/>
      <c r="E599" s="40"/>
      <c r="H599" s="101"/>
      <c r="I599" s="101"/>
      <c r="J599" s="40"/>
      <c r="K599" s="40"/>
      <c r="L599" s="40"/>
      <c r="M599" s="40"/>
      <c r="N599" s="40"/>
      <c r="IA599" s="40"/>
      <c r="IB599" s="40"/>
    </row>
    <row r="600" spans="2:236" ht="28.5" customHeight="1" x14ac:dyDescent="0.25">
      <c r="B600" s="40"/>
      <c r="C600" s="77"/>
      <c r="D600" s="101"/>
      <c r="E600" s="40"/>
      <c r="H600" s="101"/>
      <c r="I600" s="101"/>
      <c r="J600" s="40"/>
      <c r="K600" s="40"/>
      <c r="L600" s="40"/>
      <c r="M600" s="40"/>
      <c r="N600" s="40"/>
      <c r="IA600" s="40"/>
      <c r="IB600" s="40"/>
    </row>
    <row r="601" spans="2:236" ht="28.5" customHeight="1" x14ac:dyDescent="0.25">
      <c r="B601" s="40"/>
      <c r="C601" s="77"/>
      <c r="D601" s="101"/>
      <c r="E601" s="40"/>
      <c r="H601" s="101"/>
      <c r="I601" s="101"/>
      <c r="J601" s="40"/>
      <c r="K601" s="40"/>
      <c r="L601" s="40"/>
      <c r="M601" s="40"/>
      <c r="N601" s="40"/>
      <c r="IA601" s="40"/>
      <c r="IB601" s="40"/>
    </row>
    <row r="602" spans="2:236" ht="28.5" customHeight="1" x14ac:dyDescent="0.25">
      <c r="B602" s="40"/>
      <c r="C602" s="77"/>
      <c r="D602" s="101"/>
      <c r="E602" s="40"/>
      <c r="H602" s="101"/>
      <c r="I602" s="101"/>
      <c r="J602" s="40"/>
      <c r="K602" s="40"/>
      <c r="L602" s="40"/>
      <c r="M602" s="40"/>
      <c r="N602" s="40"/>
      <c r="IA602" s="40"/>
      <c r="IB602" s="40"/>
    </row>
    <row r="603" spans="2:236" ht="28.5" customHeight="1" x14ac:dyDescent="0.25">
      <c r="B603" s="40"/>
      <c r="C603" s="77"/>
      <c r="D603" s="101"/>
      <c r="E603" s="40"/>
      <c r="H603" s="101"/>
      <c r="I603" s="101"/>
      <c r="J603" s="40"/>
      <c r="K603" s="40"/>
      <c r="L603" s="40"/>
      <c r="M603" s="40"/>
      <c r="N603" s="40"/>
      <c r="IA603" s="40"/>
      <c r="IB603" s="40"/>
    </row>
    <row r="604" spans="2:236" ht="28.5" customHeight="1" x14ac:dyDescent="0.25">
      <c r="B604" s="40"/>
      <c r="C604" s="77"/>
      <c r="D604" s="101"/>
      <c r="E604" s="40"/>
      <c r="H604" s="101"/>
      <c r="I604" s="101"/>
      <c r="J604" s="40"/>
      <c r="K604" s="40"/>
      <c r="L604" s="40"/>
      <c r="M604" s="40"/>
      <c r="N604" s="40"/>
      <c r="IA604" s="40"/>
      <c r="IB604" s="40"/>
    </row>
    <row r="605" spans="2:236" ht="28.5" customHeight="1" x14ac:dyDescent="0.25">
      <c r="B605" s="40"/>
      <c r="C605" s="77"/>
      <c r="D605" s="101"/>
      <c r="E605" s="40"/>
      <c r="H605" s="101"/>
      <c r="I605" s="101"/>
      <c r="J605" s="40"/>
      <c r="K605" s="40"/>
      <c r="L605" s="40"/>
      <c r="M605" s="40"/>
      <c r="N605" s="40"/>
      <c r="IA605" s="40"/>
      <c r="IB605" s="40"/>
    </row>
    <row r="606" spans="2:236" ht="28.5" customHeight="1" x14ac:dyDescent="0.25">
      <c r="B606" s="40"/>
      <c r="C606" s="77"/>
      <c r="D606" s="101"/>
      <c r="E606" s="40"/>
      <c r="H606" s="101"/>
      <c r="I606" s="101"/>
      <c r="J606" s="40"/>
      <c r="K606" s="40"/>
      <c r="L606" s="40"/>
      <c r="M606" s="40"/>
      <c r="N606" s="40"/>
      <c r="IA606" s="40"/>
      <c r="IB606" s="40"/>
    </row>
    <row r="607" spans="2:236" ht="28.5" customHeight="1" x14ac:dyDescent="0.25">
      <c r="B607" s="40"/>
      <c r="C607" s="77"/>
      <c r="D607" s="101"/>
      <c r="E607" s="40"/>
      <c r="H607" s="101"/>
      <c r="I607" s="101"/>
      <c r="J607" s="40"/>
      <c r="K607" s="40"/>
      <c r="L607" s="40"/>
      <c r="M607" s="40"/>
      <c r="N607" s="40"/>
      <c r="IA607" s="40"/>
      <c r="IB607" s="40"/>
    </row>
    <row r="608" spans="2:236" ht="28.5" customHeight="1" x14ac:dyDescent="0.25">
      <c r="B608" s="40"/>
      <c r="C608" s="77"/>
      <c r="D608" s="101"/>
      <c r="E608" s="40"/>
      <c r="H608" s="101"/>
      <c r="I608" s="101"/>
      <c r="J608" s="40"/>
      <c r="K608" s="40"/>
      <c r="L608" s="40"/>
      <c r="M608" s="40"/>
      <c r="N608" s="40"/>
      <c r="IA608" s="40"/>
      <c r="IB608" s="40"/>
    </row>
    <row r="609" spans="2:236" ht="28.5" customHeight="1" x14ac:dyDescent="0.25">
      <c r="B609" s="40"/>
      <c r="C609" s="77"/>
      <c r="D609" s="101"/>
      <c r="E609" s="40"/>
      <c r="H609" s="101"/>
      <c r="I609" s="101"/>
      <c r="J609" s="40"/>
      <c r="K609" s="40"/>
      <c r="L609" s="40"/>
      <c r="M609" s="40"/>
      <c r="N609" s="40"/>
      <c r="IA609" s="40"/>
      <c r="IB609" s="40"/>
    </row>
    <row r="610" spans="2:236" ht="28.5" customHeight="1" x14ac:dyDescent="0.25">
      <c r="B610" s="40"/>
      <c r="C610" s="77"/>
      <c r="D610" s="101"/>
      <c r="E610" s="40"/>
      <c r="H610" s="101"/>
      <c r="I610" s="101"/>
      <c r="J610" s="40"/>
      <c r="K610" s="40"/>
      <c r="L610" s="40"/>
      <c r="M610" s="40"/>
      <c r="N610" s="40"/>
      <c r="IA610" s="40"/>
      <c r="IB610" s="40"/>
    </row>
    <row r="611" spans="2:236" ht="28.5" customHeight="1" x14ac:dyDescent="0.25">
      <c r="B611" s="40"/>
      <c r="C611" s="77"/>
      <c r="D611" s="101"/>
      <c r="E611" s="40"/>
      <c r="H611" s="101"/>
      <c r="I611" s="101"/>
      <c r="J611" s="40"/>
      <c r="K611" s="40"/>
      <c r="L611" s="40"/>
      <c r="M611" s="40"/>
      <c r="N611" s="40"/>
      <c r="IA611" s="40"/>
      <c r="IB611" s="40"/>
    </row>
    <row r="612" spans="2:236" ht="28.5" customHeight="1" x14ac:dyDescent="0.25">
      <c r="B612" s="40"/>
      <c r="C612" s="77"/>
      <c r="D612" s="101"/>
      <c r="E612" s="40"/>
      <c r="H612" s="101"/>
      <c r="I612" s="101"/>
      <c r="J612" s="40"/>
      <c r="K612" s="40"/>
      <c r="L612" s="40"/>
      <c r="M612" s="40"/>
      <c r="N612" s="40"/>
      <c r="IA612" s="40"/>
      <c r="IB612" s="40"/>
    </row>
    <row r="613" spans="2:236" ht="28.5" customHeight="1" x14ac:dyDescent="0.25">
      <c r="B613" s="40"/>
      <c r="C613" s="77"/>
      <c r="D613" s="101"/>
      <c r="E613" s="40"/>
      <c r="H613" s="101"/>
      <c r="I613" s="101"/>
      <c r="J613" s="40"/>
      <c r="K613" s="40"/>
      <c r="L613" s="40"/>
      <c r="M613" s="40"/>
      <c r="N613" s="40"/>
      <c r="IA613" s="40"/>
      <c r="IB613" s="40"/>
    </row>
    <row r="614" spans="2:236" ht="28.5" customHeight="1" x14ac:dyDescent="0.25">
      <c r="B614" s="40"/>
      <c r="C614" s="77"/>
      <c r="D614" s="101"/>
      <c r="E614" s="40"/>
      <c r="H614" s="101"/>
      <c r="I614" s="101"/>
      <c r="J614" s="40"/>
      <c r="K614" s="40"/>
      <c r="L614" s="40"/>
      <c r="M614" s="40"/>
      <c r="N614" s="40"/>
      <c r="IA614" s="40"/>
      <c r="IB614" s="40"/>
    </row>
    <row r="615" spans="2:236" ht="28.5" customHeight="1" x14ac:dyDescent="0.25">
      <c r="B615" s="40"/>
      <c r="C615" s="77"/>
      <c r="D615" s="101"/>
      <c r="E615" s="40"/>
      <c r="H615" s="101"/>
      <c r="I615" s="101"/>
      <c r="J615" s="40"/>
      <c r="K615" s="40"/>
      <c r="L615" s="40"/>
      <c r="M615" s="40"/>
      <c r="N615" s="40"/>
      <c r="IA615" s="40"/>
      <c r="IB615" s="40"/>
    </row>
    <row r="616" spans="2:236" ht="28.5" customHeight="1" x14ac:dyDescent="0.25">
      <c r="B616" s="40"/>
      <c r="C616" s="77"/>
      <c r="D616" s="101"/>
      <c r="E616" s="40"/>
      <c r="H616" s="101"/>
      <c r="I616" s="101"/>
      <c r="J616" s="40"/>
      <c r="K616" s="40"/>
      <c r="L616" s="40"/>
      <c r="M616" s="40"/>
      <c r="N616" s="40"/>
      <c r="IA616" s="40"/>
      <c r="IB616" s="40"/>
    </row>
    <row r="617" spans="2:236" ht="28.5" customHeight="1" x14ac:dyDescent="0.25">
      <c r="B617" s="40"/>
      <c r="C617" s="77"/>
      <c r="D617" s="101"/>
      <c r="E617" s="40"/>
      <c r="H617" s="101"/>
      <c r="I617" s="101"/>
      <c r="J617" s="40"/>
      <c r="K617" s="40"/>
      <c r="L617" s="40"/>
      <c r="M617" s="40"/>
      <c r="N617" s="40"/>
      <c r="IA617" s="40"/>
      <c r="IB617" s="40"/>
    </row>
    <row r="618" spans="2:236" ht="28.5" customHeight="1" x14ac:dyDescent="0.25">
      <c r="B618" s="40"/>
      <c r="C618" s="77"/>
      <c r="D618" s="101"/>
      <c r="E618" s="40"/>
      <c r="H618" s="101"/>
      <c r="I618" s="101"/>
      <c r="J618" s="40"/>
      <c r="K618" s="40"/>
      <c r="L618" s="40"/>
      <c r="M618" s="40"/>
      <c r="N618" s="40"/>
      <c r="IA618" s="40"/>
      <c r="IB618" s="40"/>
    </row>
    <row r="619" spans="2:236" ht="28.5" customHeight="1" x14ac:dyDescent="0.25">
      <c r="B619" s="40"/>
      <c r="C619" s="77"/>
      <c r="D619" s="101"/>
      <c r="E619" s="40"/>
      <c r="H619" s="101"/>
      <c r="I619" s="101"/>
      <c r="J619" s="40"/>
      <c r="K619" s="40"/>
      <c r="L619" s="40"/>
      <c r="M619" s="40"/>
      <c r="N619" s="40"/>
      <c r="IA619" s="40"/>
      <c r="IB619" s="40"/>
    </row>
    <row r="620" spans="2:236" ht="28.5" customHeight="1" x14ac:dyDescent="0.25">
      <c r="B620" s="40"/>
      <c r="C620" s="77"/>
      <c r="D620" s="101"/>
      <c r="E620" s="40"/>
      <c r="H620" s="101"/>
      <c r="I620" s="101"/>
      <c r="J620" s="40"/>
      <c r="K620" s="40"/>
      <c r="L620" s="40"/>
      <c r="M620" s="40"/>
      <c r="N620" s="40"/>
      <c r="IA620" s="40"/>
      <c r="IB620" s="40"/>
    </row>
    <row r="621" spans="2:236" ht="28.5" customHeight="1" x14ac:dyDescent="0.25">
      <c r="B621" s="40"/>
      <c r="C621" s="77"/>
      <c r="D621" s="101"/>
      <c r="E621" s="40"/>
      <c r="H621" s="101"/>
      <c r="I621" s="101"/>
      <c r="J621" s="40"/>
      <c r="K621" s="40"/>
      <c r="L621" s="40"/>
      <c r="M621" s="40"/>
      <c r="N621" s="40"/>
      <c r="IA621" s="40"/>
      <c r="IB621" s="40"/>
    </row>
    <row r="622" spans="2:236" ht="28.5" customHeight="1" x14ac:dyDescent="0.25">
      <c r="B622" s="40"/>
      <c r="C622" s="77"/>
      <c r="D622" s="101"/>
      <c r="E622" s="40"/>
      <c r="H622" s="101"/>
      <c r="I622" s="101"/>
      <c r="J622" s="40"/>
      <c r="K622" s="40"/>
      <c r="L622" s="40"/>
      <c r="M622" s="40"/>
      <c r="N622" s="40"/>
      <c r="IA622" s="40"/>
      <c r="IB622" s="40"/>
    </row>
    <row r="623" spans="2:236" ht="28.5" customHeight="1" x14ac:dyDescent="0.25">
      <c r="B623" s="40"/>
      <c r="C623" s="77"/>
      <c r="D623" s="101"/>
      <c r="E623" s="40"/>
      <c r="H623" s="101"/>
      <c r="I623" s="101"/>
      <c r="J623" s="40"/>
      <c r="K623" s="40"/>
      <c r="L623" s="40"/>
      <c r="M623" s="40"/>
      <c r="N623" s="40"/>
      <c r="IA623" s="40"/>
      <c r="IB623" s="40"/>
    </row>
    <row r="624" spans="2:236" ht="28.5" customHeight="1" x14ac:dyDescent="0.25">
      <c r="B624" s="40"/>
      <c r="C624" s="77"/>
      <c r="D624" s="101"/>
      <c r="E624" s="40"/>
      <c r="H624" s="101"/>
      <c r="I624" s="101"/>
      <c r="J624" s="40"/>
      <c r="K624" s="40"/>
      <c r="L624" s="40"/>
      <c r="M624" s="40"/>
      <c r="N624" s="40"/>
      <c r="IA624" s="40"/>
      <c r="IB624" s="40"/>
    </row>
    <row r="625" spans="2:236" ht="28.5" customHeight="1" x14ac:dyDescent="0.25">
      <c r="B625" s="40"/>
      <c r="C625" s="77"/>
      <c r="D625" s="101"/>
      <c r="E625" s="40"/>
      <c r="H625" s="101"/>
      <c r="I625" s="101"/>
      <c r="J625" s="40"/>
      <c r="K625" s="40"/>
      <c r="L625" s="40"/>
      <c r="M625" s="40"/>
      <c r="N625" s="40"/>
      <c r="IA625" s="40"/>
      <c r="IB625" s="40"/>
    </row>
    <row r="626" spans="2:236" ht="28.5" customHeight="1" x14ac:dyDescent="0.25">
      <c r="B626" s="40"/>
      <c r="C626" s="77"/>
      <c r="D626" s="101"/>
      <c r="E626" s="40"/>
      <c r="H626" s="101"/>
      <c r="I626" s="101"/>
      <c r="J626" s="40"/>
      <c r="K626" s="40"/>
      <c r="L626" s="40"/>
      <c r="M626" s="40"/>
      <c r="N626" s="40"/>
      <c r="IA626" s="40"/>
      <c r="IB626" s="40"/>
    </row>
    <row r="627" spans="2:236" ht="28.5" customHeight="1" x14ac:dyDescent="0.25">
      <c r="B627" s="40"/>
      <c r="C627" s="77"/>
      <c r="D627" s="101"/>
      <c r="E627" s="40"/>
      <c r="H627" s="101"/>
      <c r="I627" s="101"/>
      <c r="J627" s="40"/>
      <c r="K627" s="40"/>
      <c r="L627" s="40"/>
      <c r="M627" s="40"/>
      <c r="N627" s="40"/>
      <c r="IA627" s="40"/>
      <c r="IB627" s="40"/>
    </row>
    <row r="628" spans="2:236" ht="28.5" customHeight="1" x14ac:dyDescent="0.25">
      <c r="B628" s="40"/>
      <c r="C628" s="77"/>
      <c r="D628" s="101"/>
      <c r="E628" s="40"/>
      <c r="H628" s="101"/>
      <c r="I628" s="101"/>
      <c r="J628" s="40"/>
      <c r="K628" s="40"/>
      <c r="L628" s="40"/>
      <c r="M628" s="40"/>
      <c r="N628" s="40"/>
      <c r="IA628" s="40"/>
      <c r="IB628" s="40"/>
    </row>
    <row r="629" spans="2:236" ht="28.5" customHeight="1" x14ac:dyDescent="0.25">
      <c r="B629" s="40"/>
      <c r="C629" s="77"/>
      <c r="D629" s="101"/>
      <c r="E629" s="40"/>
      <c r="H629" s="101"/>
      <c r="I629" s="101"/>
      <c r="J629" s="40"/>
      <c r="K629" s="40"/>
      <c r="L629" s="40"/>
      <c r="M629" s="40"/>
      <c r="N629" s="40"/>
      <c r="IA629" s="40"/>
      <c r="IB629" s="40"/>
    </row>
  </sheetData>
  <conditionalFormatting sqref="E1">
    <cfRule type="duplicateValues" dxfId="328" priority="374"/>
  </conditionalFormatting>
  <conditionalFormatting sqref="B19">
    <cfRule type="duplicateValues" dxfId="327" priority="343"/>
  </conditionalFormatting>
  <conditionalFormatting sqref="B58">
    <cfRule type="duplicateValues" dxfId="326" priority="339"/>
  </conditionalFormatting>
  <conditionalFormatting sqref="B59">
    <cfRule type="duplicateValues" dxfId="325" priority="337"/>
  </conditionalFormatting>
  <conditionalFormatting sqref="B70">
    <cfRule type="duplicateValues" dxfId="324" priority="336"/>
  </conditionalFormatting>
  <conditionalFormatting sqref="B39">
    <cfRule type="duplicateValues" dxfId="323" priority="333"/>
  </conditionalFormatting>
  <conditionalFormatting sqref="B46">
    <cfRule type="duplicateValues" dxfId="322" priority="322"/>
  </conditionalFormatting>
  <conditionalFormatting sqref="B54">
    <cfRule type="duplicateValues" dxfId="321" priority="319"/>
  </conditionalFormatting>
  <conditionalFormatting sqref="B53">
    <cfRule type="duplicateValues" dxfId="320" priority="318"/>
  </conditionalFormatting>
  <conditionalFormatting sqref="B52">
    <cfRule type="duplicateValues" dxfId="319" priority="317"/>
  </conditionalFormatting>
  <conditionalFormatting sqref="B51">
    <cfRule type="duplicateValues" dxfId="318" priority="316"/>
  </conditionalFormatting>
  <conditionalFormatting sqref="B50">
    <cfRule type="duplicateValues" dxfId="317" priority="314"/>
  </conditionalFormatting>
  <conditionalFormatting sqref="B49">
    <cfRule type="duplicateValues" dxfId="316" priority="313"/>
  </conditionalFormatting>
  <conditionalFormatting sqref="B48">
    <cfRule type="duplicateValues" dxfId="315" priority="312"/>
  </conditionalFormatting>
  <conditionalFormatting sqref="B47">
    <cfRule type="duplicateValues" dxfId="314" priority="311"/>
  </conditionalFormatting>
  <conditionalFormatting sqref="B45">
    <cfRule type="duplicateValues" dxfId="313" priority="310"/>
  </conditionalFormatting>
  <conditionalFormatting sqref="B56">
    <cfRule type="duplicateValues" dxfId="312" priority="309"/>
  </conditionalFormatting>
  <conditionalFormatting sqref="B55">
    <cfRule type="duplicateValues" dxfId="311" priority="308"/>
  </conditionalFormatting>
  <conditionalFormatting sqref="B99">
    <cfRule type="duplicateValues" dxfId="310" priority="304"/>
  </conditionalFormatting>
  <conditionalFormatting sqref="B78:B80">
    <cfRule type="duplicateValues" dxfId="309" priority="303"/>
  </conditionalFormatting>
  <conditionalFormatting sqref="B88">
    <cfRule type="duplicateValues" dxfId="308" priority="302"/>
  </conditionalFormatting>
  <conditionalFormatting sqref="B103">
    <cfRule type="duplicateValues" dxfId="307" priority="301"/>
  </conditionalFormatting>
  <conditionalFormatting sqref="B82:B83">
    <cfRule type="duplicateValues" dxfId="306" priority="299"/>
  </conditionalFormatting>
  <conditionalFormatting sqref="B81">
    <cfRule type="duplicateValues" dxfId="305" priority="297"/>
  </conditionalFormatting>
  <conditionalFormatting sqref="B60">
    <cfRule type="duplicateValues" dxfId="304" priority="352"/>
  </conditionalFormatting>
  <conditionalFormatting sqref="B134">
    <cfRule type="duplicateValues" dxfId="303" priority="295"/>
  </conditionalFormatting>
  <conditionalFormatting sqref="B117">
    <cfRule type="duplicateValues" dxfId="302" priority="288"/>
  </conditionalFormatting>
  <conditionalFormatting sqref="B116">
    <cfRule type="duplicateValues" dxfId="301" priority="287"/>
  </conditionalFormatting>
  <conditionalFormatting sqref="B115">
    <cfRule type="duplicateValues" dxfId="300" priority="286"/>
  </conditionalFormatting>
  <conditionalFormatting sqref="B114">
    <cfRule type="duplicateValues" dxfId="299" priority="285"/>
  </conditionalFormatting>
  <conditionalFormatting sqref="B113">
    <cfRule type="duplicateValues" dxfId="298" priority="284"/>
  </conditionalFormatting>
  <conditionalFormatting sqref="B112">
    <cfRule type="duplicateValues" dxfId="297" priority="283"/>
  </conditionalFormatting>
  <conditionalFormatting sqref="B108">
    <cfRule type="duplicateValues" dxfId="296" priority="282"/>
  </conditionalFormatting>
  <conditionalFormatting sqref="B111">
    <cfRule type="duplicateValues" dxfId="295" priority="281"/>
  </conditionalFormatting>
  <conditionalFormatting sqref="B105">
    <cfRule type="duplicateValues" dxfId="294" priority="278"/>
  </conditionalFormatting>
  <conditionalFormatting sqref="B126">
    <cfRule type="duplicateValues" dxfId="293" priority="277"/>
  </conditionalFormatting>
  <conditionalFormatting sqref="B127">
    <cfRule type="duplicateValues" dxfId="292" priority="275"/>
  </conditionalFormatting>
  <conditionalFormatting sqref="B149">
    <cfRule type="duplicateValues" dxfId="291" priority="270"/>
  </conditionalFormatting>
  <conditionalFormatting sqref="B157">
    <cfRule type="duplicateValues" dxfId="290" priority="267"/>
  </conditionalFormatting>
  <conditionalFormatting sqref="B160">
    <cfRule type="duplicateValues" dxfId="289" priority="264"/>
  </conditionalFormatting>
  <conditionalFormatting sqref="B153:B156">
    <cfRule type="duplicateValues" dxfId="288" priority="356"/>
  </conditionalFormatting>
  <conditionalFormatting sqref="B165">
    <cfRule type="duplicateValues" dxfId="287" priority="263"/>
  </conditionalFormatting>
  <conditionalFormatting sqref="B121:B123">
    <cfRule type="duplicateValues" dxfId="286" priority="357"/>
  </conditionalFormatting>
  <conditionalFormatting sqref="B167">
    <cfRule type="duplicateValues" dxfId="285" priority="261"/>
  </conditionalFormatting>
  <conditionalFormatting sqref="B168">
    <cfRule type="duplicateValues" dxfId="284" priority="260"/>
  </conditionalFormatting>
  <conditionalFormatting sqref="B170">
    <cfRule type="duplicateValues" dxfId="283" priority="259"/>
  </conditionalFormatting>
  <conditionalFormatting sqref="B171">
    <cfRule type="duplicateValues" dxfId="282" priority="258"/>
  </conditionalFormatting>
  <conditionalFormatting sqref="B172">
    <cfRule type="duplicateValues" dxfId="281" priority="256"/>
  </conditionalFormatting>
  <conditionalFormatting sqref="B173">
    <cfRule type="duplicateValues" dxfId="280" priority="254"/>
  </conditionalFormatting>
  <conditionalFormatting sqref="B175">
    <cfRule type="duplicateValues" dxfId="279" priority="253"/>
  </conditionalFormatting>
  <conditionalFormatting sqref="B23:B25">
    <cfRule type="duplicateValues" dxfId="278" priority="358"/>
  </conditionalFormatting>
  <conditionalFormatting sqref="B177">
    <cfRule type="duplicateValues" dxfId="277" priority="251"/>
  </conditionalFormatting>
  <conditionalFormatting sqref="B17">
    <cfRule type="duplicateValues" dxfId="276" priority="250"/>
  </conditionalFormatting>
  <conditionalFormatting sqref="B184">
    <cfRule type="duplicateValues" dxfId="275" priority="247"/>
  </conditionalFormatting>
  <conditionalFormatting sqref="B169">
    <cfRule type="duplicateValues" dxfId="274" priority="246"/>
  </conditionalFormatting>
  <conditionalFormatting sqref="B61">
    <cfRule type="duplicateValues" dxfId="273" priority="244"/>
  </conditionalFormatting>
  <conditionalFormatting sqref="B174">
    <cfRule type="duplicateValues" dxfId="272" priority="242"/>
  </conditionalFormatting>
  <conditionalFormatting sqref="B181">
    <cfRule type="duplicateValues" dxfId="271" priority="238"/>
  </conditionalFormatting>
  <conditionalFormatting sqref="B191">
    <cfRule type="duplicateValues" dxfId="270" priority="236"/>
  </conditionalFormatting>
  <conditionalFormatting sqref="B194">
    <cfRule type="duplicateValues" dxfId="269" priority="234"/>
  </conditionalFormatting>
  <conditionalFormatting sqref="B195">
    <cfRule type="duplicateValues" dxfId="268" priority="232"/>
  </conditionalFormatting>
  <conditionalFormatting sqref="B182">
    <cfRule type="duplicateValues" dxfId="267" priority="361"/>
  </conditionalFormatting>
  <conditionalFormatting sqref="B196">
    <cfRule type="duplicateValues" dxfId="266" priority="228"/>
  </conditionalFormatting>
  <conditionalFormatting sqref="B205">
    <cfRule type="duplicateValues" dxfId="265" priority="225"/>
  </conditionalFormatting>
  <conditionalFormatting sqref="B206">
    <cfRule type="duplicateValues" dxfId="264" priority="224"/>
  </conditionalFormatting>
  <conditionalFormatting sqref="B208">
    <cfRule type="duplicateValues" dxfId="263" priority="222"/>
  </conditionalFormatting>
  <conditionalFormatting sqref="B210">
    <cfRule type="duplicateValues" dxfId="262" priority="220"/>
  </conditionalFormatting>
  <conditionalFormatting sqref="B166">
    <cfRule type="duplicateValues" dxfId="261" priority="218"/>
  </conditionalFormatting>
  <conditionalFormatting sqref="B201">
    <cfRule type="duplicateValues" dxfId="260" priority="216"/>
  </conditionalFormatting>
  <conditionalFormatting sqref="B213">
    <cfRule type="duplicateValues" dxfId="259" priority="213"/>
  </conditionalFormatting>
  <conditionalFormatting sqref="B215">
    <cfRule type="duplicateValues" dxfId="258" priority="212"/>
  </conditionalFormatting>
  <conditionalFormatting sqref="B63">
    <cfRule type="duplicateValues" dxfId="257" priority="371"/>
  </conditionalFormatting>
  <conditionalFormatting sqref="B141:B148">
    <cfRule type="duplicateValues" dxfId="256" priority="373"/>
  </conditionalFormatting>
  <conditionalFormatting sqref="B217">
    <cfRule type="duplicateValues" dxfId="255" priority="210"/>
  </conditionalFormatting>
  <conditionalFormatting sqref="B218">
    <cfRule type="duplicateValues" dxfId="254" priority="208"/>
  </conditionalFormatting>
  <conditionalFormatting sqref="B219">
    <cfRule type="duplicateValues" dxfId="253" priority="206"/>
  </conditionalFormatting>
  <conditionalFormatting sqref="B261 B225:B228 B220">
    <cfRule type="duplicateValues" dxfId="252" priority="203"/>
  </conditionalFormatting>
  <conditionalFormatting sqref="B221">
    <cfRule type="duplicateValues" dxfId="251" priority="200"/>
  </conditionalFormatting>
  <conditionalFormatting sqref="B222">
    <cfRule type="duplicateValues" dxfId="250" priority="199"/>
  </conditionalFormatting>
  <conditionalFormatting sqref="E274">
    <cfRule type="duplicateValues" dxfId="249" priority="375"/>
  </conditionalFormatting>
  <conditionalFormatting sqref="B273:B274">
    <cfRule type="duplicateValues" dxfId="248" priority="377"/>
  </conditionalFormatting>
  <conditionalFormatting sqref="B278">
    <cfRule type="duplicateValues" dxfId="247" priority="186"/>
  </conditionalFormatting>
  <conditionalFormatting sqref="B280">
    <cfRule type="duplicateValues" dxfId="246" priority="182"/>
  </conditionalFormatting>
  <conditionalFormatting sqref="H283">
    <cfRule type="duplicateValues" dxfId="245" priority="181"/>
  </conditionalFormatting>
  <conditionalFormatting sqref="B285:B288">
    <cfRule type="duplicateValues" dxfId="244" priority="179"/>
  </conditionalFormatting>
  <conditionalFormatting sqref="H285:H288">
    <cfRule type="duplicateValues" dxfId="243" priority="176"/>
  </conditionalFormatting>
  <conditionalFormatting sqref="B294">
    <cfRule type="duplicateValues" dxfId="242" priority="169"/>
  </conditionalFormatting>
  <conditionalFormatting sqref="B299">
    <cfRule type="duplicateValues" dxfId="241" priority="165"/>
  </conditionalFormatting>
  <conditionalFormatting sqref="B300">
    <cfRule type="duplicateValues" dxfId="240" priority="161"/>
  </conditionalFormatting>
  <conditionalFormatting sqref="H300">
    <cfRule type="duplicateValues" dxfId="239" priority="160"/>
  </conditionalFormatting>
  <conditionalFormatting sqref="B301">
    <cfRule type="duplicateValues" dxfId="238" priority="156"/>
  </conditionalFormatting>
  <conditionalFormatting sqref="B302">
    <cfRule type="duplicateValues" dxfId="237" priority="152"/>
  </conditionalFormatting>
  <conditionalFormatting sqref="H302">
    <cfRule type="duplicateValues" dxfId="236" priority="151"/>
  </conditionalFormatting>
  <conditionalFormatting sqref="B303">
    <cfRule type="duplicateValues" dxfId="235" priority="148"/>
  </conditionalFormatting>
  <conditionalFormatting sqref="H303">
    <cfRule type="duplicateValues" dxfId="234" priority="144"/>
  </conditionalFormatting>
  <conditionalFormatting sqref="H304">
    <cfRule type="duplicateValues" dxfId="233" priority="140"/>
  </conditionalFormatting>
  <conditionalFormatting sqref="B305">
    <cfRule type="duplicateValues" dxfId="232" priority="136"/>
  </conditionalFormatting>
  <conditionalFormatting sqref="H305">
    <cfRule type="duplicateValues" dxfId="231" priority="135"/>
  </conditionalFormatting>
  <conditionalFormatting sqref="B306">
    <cfRule type="duplicateValues" dxfId="230" priority="131"/>
  </conditionalFormatting>
  <conditionalFormatting sqref="H306">
    <cfRule type="duplicateValues" dxfId="229" priority="130"/>
  </conditionalFormatting>
  <conditionalFormatting sqref="B307">
    <cfRule type="duplicateValues" dxfId="228" priority="127"/>
  </conditionalFormatting>
  <conditionalFormatting sqref="B326:B332 B321:B324 B316:B319 B308:B314">
    <cfRule type="duplicateValues" dxfId="227" priority="118"/>
  </conditionalFormatting>
  <conditionalFormatting sqref="B315">
    <cfRule type="duplicateValues" dxfId="226" priority="115"/>
  </conditionalFormatting>
  <conditionalFormatting sqref="B325">
    <cfRule type="duplicateValues" dxfId="225" priority="114"/>
  </conditionalFormatting>
  <conditionalFormatting sqref="B336">
    <cfRule type="duplicateValues" dxfId="224" priority="111"/>
  </conditionalFormatting>
  <conditionalFormatting sqref="B339">
    <cfRule type="duplicateValues" dxfId="223" priority="108"/>
  </conditionalFormatting>
  <conditionalFormatting sqref="H339">
    <cfRule type="duplicateValues" dxfId="222" priority="107"/>
  </conditionalFormatting>
  <conditionalFormatting sqref="B340">
    <cfRule type="duplicateValues" dxfId="221" priority="105"/>
  </conditionalFormatting>
  <conditionalFormatting sqref="B341">
    <cfRule type="duplicateValues" dxfId="220" priority="104"/>
  </conditionalFormatting>
  <conditionalFormatting sqref="B346">
    <cfRule type="duplicateValues" dxfId="219" priority="99"/>
  </conditionalFormatting>
  <conditionalFormatting sqref="B348">
    <cfRule type="duplicateValues" dxfId="218" priority="94"/>
  </conditionalFormatting>
  <conditionalFormatting sqref="H348">
    <cfRule type="duplicateValues" dxfId="217" priority="93"/>
  </conditionalFormatting>
  <conditionalFormatting sqref="B350">
    <cfRule type="duplicateValues" dxfId="216" priority="87"/>
  </conditionalFormatting>
  <conditionalFormatting sqref="B351">
    <cfRule type="duplicateValues" dxfId="215" priority="84"/>
  </conditionalFormatting>
  <conditionalFormatting sqref="B352">
    <cfRule type="duplicateValues" dxfId="214" priority="83"/>
  </conditionalFormatting>
  <conditionalFormatting sqref="B353">
    <cfRule type="duplicateValues" dxfId="213" priority="79"/>
  </conditionalFormatting>
  <conditionalFormatting sqref="B356">
    <cfRule type="duplicateValues" dxfId="212" priority="74"/>
  </conditionalFormatting>
  <conditionalFormatting sqref="B334">
    <cfRule type="duplicateValues" dxfId="211" priority="381"/>
  </conditionalFormatting>
  <conditionalFormatting sqref="H334:H337">
    <cfRule type="duplicateValues" dxfId="210" priority="383"/>
  </conditionalFormatting>
  <conditionalFormatting sqref="B362">
    <cfRule type="duplicateValues" dxfId="209" priority="71"/>
  </conditionalFormatting>
  <conditionalFormatting sqref="B365">
    <cfRule type="duplicateValues" dxfId="208" priority="68"/>
  </conditionalFormatting>
  <conditionalFormatting sqref="H367 H362">
    <cfRule type="duplicateValues" dxfId="207" priority="384"/>
  </conditionalFormatting>
  <conditionalFormatting sqref="H340:H347">
    <cfRule type="duplicateValues" dxfId="206" priority="386"/>
  </conditionalFormatting>
  <conditionalFormatting sqref="B373">
    <cfRule type="duplicateValues" dxfId="205" priority="64"/>
  </conditionalFormatting>
  <conditionalFormatting sqref="B374">
    <cfRule type="duplicateValues" dxfId="204" priority="61"/>
  </conditionalFormatting>
  <conditionalFormatting sqref="B376:B377">
    <cfRule type="duplicateValues" dxfId="203" priority="58"/>
  </conditionalFormatting>
  <conditionalFormatting sqref="B378">
    <cfRule type="duplicateValues" dxfId="202" priority="56"/>
  </conditionalFormatting>
  <conditionalFormatting sqref="H289">
    <cfRule type="duplicateValues" dxfId="201" priority="52"/>
  </conditionalFormatting>
  <conditionalFormatting sqref="B380:B382">
    <cfRule type="duplicateValues" dxfId="200" priority="45"/>
  </conditionalFormatting>
  <conditionalFormatting sqref="B392">
    <cfRule type="duplicateValues" dxfId="199" priority="40"/>
  </conditionalFormatting>
  <conditionalFormatting sqref="H384 H380:H382">
    <cfRule type="duplicateValues" dxfId="198" priority="39"/>
  </conditionalFormatting>
  <conditionalFormatting sqref="H254:H277 H2:H5">
    <cfRule type="duplicateValues" dxfId="197" priority="6195"/>
  </conditionalFormatting>
  <conditionalFormatting sqref="B394">
    <cfRule type="duplicateValues" dxfId="196" priority="33"/>
  </conditionalFormatting>
  <conditionalFormatting sqref="B442">
    <cfRule type="duplicateValues" dxfId="195" priority="28"/>
  </conditionalFormatting>
  <conditionalFormatting sqref="H308:H332">
    <cfRule type="duplicateValues" dxfId="194" priority="6354"/>
  </conditionalFormatting>
  <conditionalFormatting sqref="B186:B189">
    <cfRule type="duplicateValues" dxfId="193" priority="6610"/>
  </conditionalFormatting>
  <conditionalFormatting sqref="C7">
    <cfRule type="duplicateValues" dxfId="192" priority="7072"/>
  </conditionalFormatting>
  <conditionalFormatting sqref="C11">
    <cfRule type="duplicateValues" dxfId="191" priority="7073"/>
  </conditionalFormatting>
  <conditionalFormatting sqref="C8:C9">
    <cfRule type="duplicateValues" dxfId="190" priority="7074"/>
  </conditionalFormatting>
  <conditionalFormatting sqref="C19">
    <cfRule type="duplicateValues" dxfId="189" priority="7075"/>
  </conditionalFormatting>
  <conditionalFormatting sqref="C20">
    <cfRule type="duplicateValues" dxfId="188" priority="7076"/>
  </conditionalFormatting>
  <conditionalFormatting sqref="C21">
    <cfRule type="duplicateValues" dxfId="187" priority="7077"/>
  </conditionalFormatting>
  <conditionalFormatting sqref="C22">
    <cfRule type="duplicateValues" dxfId="186" priority="7078"/>
  </conditionalFormatting>
  <conditionalFormatting sqref="C58">
    <cfRule type="duplicateValues" dxfId="185" priority="7079"/>
  </conditionalFormatting>
  <conditionalFormatting sqref="C59">
    <cfRule type="duplicateValues" dxfId="184" priority="7080"/>
  </conditionalFormatting>
  <conditionalFormatting sqref="C70">
    <cfRule type="duplicateValues" dxfId="183" priority="7081"/>
  </conditionalFormatting>
  <conditionalFormatting sqref="C39">
    <cfRule type="duplicateValues" dxfId="182" priority="7082"/>
  </conditionalFormatting>
  <conditionalFormatting sqref="C56">
    <cfRule type="duplicateValues" dxfId="181" priority="7083"/>
  </conditionalFormatting>
  <conditionalFormatting sqref="C46">
    <cfRule type="duplicateValues" dxfId="180" priority="7084"/>
  </conditionalFormatting>
  <conditionalFormatting sqref="C53">
    <cfRule type="duplicateValues" dxfId="179" priority="7085"/>
  </conditionalFormatting>
  <conditionalFormatting sqref="C47">
    <cfRule type="duplicateValues" dxfId="178" priority="7086"/>
  </conditionalFormatting>
  <conditionalFormatting sqref="C48">
    <cfRule type="duplicateValues" dxfId="177" priority="7087"/>
  </conditionalFormatting>
  <conditionalFormatting sqref="C49">
    <cfRule type="duplicateValues" dxfId="176" priority="7088"/>
  </conditionalFormatting>
  <conditionalFormatting sqref="C50">
    <cfRule type="duplicateValues" dxfId="175" priority="7089"/>
  </conditionalFormatting>
  <conditionalFormatting sqref="C54">
    <cfRule type="duplicateValues" dxfId="174" priority="7090"/>
  </conditionalFormatting>
  <conditionalFormatting sqref="C55">
    <cfRule type="duplicateValues" dxfId="173" priority="7091"/>
  </conditionalFormatting>
  <conditionalFormatting sqref="C45">
    <cfRule type="duplicateValues" dxfId="172" priority="7092"/>
  </conditionalFormatting>
  <conditionalFormatting sqref="C52">
    <cfRule type="duplicateValues" dxfId="171" priority="7093"/>
  </conditionalFormatting>
  <conditionalFormatting sqref="C16">
    <cfRule type="duplicateValues" dxfId="170" priority="7094"/>
  </conditionalFormatting>
  <conditionalFormatting sqref="C12:C14">
    <cfRule type="duplicateValues" dxfId="169" priority="7095"/>
  </conditionalFormatting>
  <conditionalFormatting sqref="C99">
    <cfRule type="duplicateValues" dxfId="168" priority="7096"/>
  </conditionalFormatting>
  <conditionalFormatting sqref="C103">
    <cfRule type="duplicateValues" dxfId="167" priority="7097"/>
  </conditionalFormatting>
  <conditionalFormatting sqref="C82:C83">
    <cfRule type="duplicateValues" dxfId="166" priority="7098"/>
  </conditionalFormatting>
  <conditionalFormatting sqref="C78:C80">
    <cfRule type="duplicateValues" dxfId="165" priority="7099"/>
  </conditionalFormatting>
  <conditionalFormatting sqref="C81">
    <cfRule type="duplicateValues" dxfId="164" priority="7100"/>
  </conditionalFormatting>
  <conditionalFormatting sqref="C60">
    <cfRule type="duplicateValues" dxfId="163" priority="7101"/>
  </conditionalFormatting>
  <conditionalFormatting sqref="C134">
    <cfRule type="duplicateValues" dxfId="162" priority="7102"/>
  </conditionalFormatting>
  <conditionalFormatting sqref="C88">
    <cfRule type="duplicateValues" dxfId="161" priority="7103"/>
  </conditionalFormatting>
  <conditionalFormatting sqref="C120">
    <cfRule type="duplicateValues" dxfId="160" priority="7104"/>
  </conditionalFormatting>
  <conditionalFormatting sqref="C108">
    <cfRule type="duplicateValues" dxfId="159" priority="7105"/>
  </conditionalFormatting>
  <conditionalFormatting sqref="C109">
    <cfRule type="duplicateValues" dxfId="158" priority="7106"/>
  </conditionalFormatting>
  <conditionalFormatting sqref="C110">
    <cfRule type="duplicateValues" dxfId="157" priority="7107"/>
  </conditionalFormatting>
  <conditionalFormatting sqref="C115">
    <cfRule type="duplicateValues" dxfId="156" priority="7108"/>
  </conditionalFormatting>
  <conditionalFormatting sqref="C111">
    <cfRule type="duplicateValues" dxfId="155" priority="7109"/>
  </conditionalFormatting>
  <conditionalFormatting sqref="C105">
    <cfRule type="duplicateValues" dxfId="154" priority="7110"/>
  </conditionalFormatting>
  <conditionalFormatting sqref="C126">
    <cfRule type="duplicateValues" dxfId="153" priority="7111"/>
  </conditionalFormatting>
  <conditionalFormatting sqref="C127">
    <cfRule type="duplicateValues" dxfId="152" priority="7112"/>
  </conditionalFormatting>
  <conditionalFormatting sqref="C136">
    <cfRule type="duplicateValues" dxfId="151" priority="7113"/>
  </conditionalFormatting>
  <conditionalFormatting sqref="C138">
    <cfRule type="duplicateValues" dxfId="150" priority="7114"/>
  </conditionalFormatting>
  <conditionalFormatting sqref="C149">
    <cfRule type="duplicateValues" dxfId="149" priority="7115"/>
  </conditionalFormatting>
  <conditionalFormatting sqref="C150">
    <cfRule type="duplicateValues" dxfId="148" priority="7116"/>
  </conditionalFormatting>
  <conditionalFormatting sqref="C157">
    <cfRule type="duplicateValues" dxfId="147" priority="7117"/>
  </conditionalFormatting>
  <conditionalFormatting sqref="C158">
    <cfRule type="duplicateValues" dxfId="146" priority="7118"/>
  </conditionalFormatting>
  <conditionalFormatting sqref="C160">
    <cfRule type="duplicateValues" dxfId="145" priority="7119"/>
  </conditionalFormatting>
  <conditionalFormatting sqref="C153:C156">
    <cfRule type="duplicateValues" dxfId="144" priority="7120"/>
  </conditionalFormatting>
  <conditionalFormatting sqref="C165">
    <cfRule type="duplicateValues" dxfId="143" priority="7121"/>
  </conditionalFormatting>
  <conditionalFormatting sqref="C171">
    <cfRule type="duplicateValues" dxfId="142" priority="7122"/>
  </conditionalFormatting>
  <conditionalFormatting sqref="C172">
    <cfRule type="duplicateValues" dxfId="141" priority="7123"/>
  </conditionalFormatting>
  <conditionalFormatting sqref="C23:C25">
    <cfRule type="duplicateValues" dxfId="140" priority="7124"/>
  </conditionalFormatting>
  <conditionalFormatting sqref="C185">
    <cfRule type="duplicateValues" dxfId="139" priority="7125"/>
  </conditionalFormatting>
  <conditionalFormatting sqref="C17">
    <cfRule type="duplicateValues" dxfId="138" priority="7126"/>
  </conditionalFormatting>
  <conditionalFormatting sqref="C184">
    <cfRule type="duplicateValues" dxfId="137" priority="7127"/>
  </conditionalFormatting>
  <conditionalFormatting sqref="C169">
    <cfRule type="duplicateValues" dxfId="136" priority="7128"/>
  </conditionalFormatting>
  <conditionalFormatting sqref="C61">
    <cfRule type="duplicateValues" dxfId="135" priority="7129"/>
  </conditionalFormatting>
  <conditionalFormatting sqref="C174">
    <cfRule type="duplicateValues" dxfId="134" priority="7130"/>
  </conditionalFormatting>
  <conditionalFormatting sqref="C178">
    <cfRule type="duplicateValues" dxfId="133" priority="7131"/>
  </conditionalFormatting>
  <conditionalFormatting sqref="C180">
    <cfRule type="duplicateValues" dxfId="132" priority="7132"/>
  </conditionalFormatting>
  <conditionalFormatting sqref="C181">
    <cfRule type="duplicateValues" dxfId="131" priority="7133"/>
  </conditionalFormatting>
  <conditionalFormatting sqref="C191">
    <cfRule type="duplicateValues" dxfId="130" priority="7134"/>
  </conditionalFormatting>
  <conditionalFormatting sqref="C194">
    <cfRule type="duplicateValues" dxfId="129" priority="7135"/>
  </conditionalFormatting>
  <conditionalFormatting sqref="C195">
    <cfRule type="duplicateValues" dxfId="128" priority="7136"/>
  </conditionalFormatting>
  <conditionalFormatting sqref="C147">
    <cfRule type="duplicateValues" dxfId="127" priority="7137"/>
  </conditionalFormatting>
  <conditionalFormatting sqref="C148 C141:C146">
    <cfRule type="duplicateValues" dxfId="126" priority="7138"/>
  </conditionalFormatting>
  <conditionalFormatting sqref="C182">
    <cfRule type="duplicateValues" dxfId="125" priority="7140"/>
  </conditionalFormatting>
  <conditionalFormatting sqref="C167">
    <cfRule type="duplicateValues" dxfId="124" priority="7141"/>
  </conditionalFormatting>
  <conditionalFormatting sqref="C168">
    <cfRule type="duplicateValues" dxfId="123" priority="7142"/>
  </conditionalFormatting>
  <conditionalFormatting sqref="C170">
    <cfRule type="duplicateValues" dxfId="122" priority="7143"/>
  </conditionalFormatting>
  <conditionalFormatting sqref="C173">
    <cfRule type="duplicateValues" dxfId="121" priority="7144"/>
  </conditionalFormatting>
  <conditionalFormatting sqref="C175">
    <cfRule type="duplicateValues" dxfId="120" priority="7145"/>
  </conditionalFormatting>
  <conditionalFormatting sqref="C177">
    <cfRule type="duplicateValues" dxfId="119" priority="7146"/>
  </conditionalFormatting>
  <conditionalFormatting sqref="C196">
    <cfRule type="duplicateValues" dxfId="118" priority="7147"/>
  </conditionalFormatting>
  <conditionalFormatting sqref="C197">
    <cfRule type="duplicateValues" dxfId="117" priority="7148"/>
  </conditionalFormatting>
  <conditionalFormatting sqref="C205">
    <cfRule type="duplicateValues" dxfId="116" priority="7149"/>
  </conditionalFormatting>
  <conditionalFormatting sqref="C206">
    <cfRule type="duplicateValues" dxfId="115" priority="7150"/>
  </conditionalFormatting>
  <conditionalFormatting sqref="C208">
    <cfRule type="duplicateValues" dxfId="114" priority="7151"/>
  </conditionalFormatting>
  <conditionalFormatting sqref="C210">
    <cfRule type="duplicateValues" dxfId="113" priority="7152"/>
  </conditionalFormatting>
  <conditionalFormatting sqref="C166">
    <cfRule type="duplicateValues" dxfId="112" priority="7153"/>
  </conditionalFormatting>
  <conditionalFormatting sqref="C201">
    <cfRule type="duplicateValues" dxfId="111" priority="7154"/>
  </conditionalFormatting>
  <conditionalFormatting sqref="C213">
    <cfRule type="duplicateValues" dxfId="110" priority="7155"/>
  </conditionalFormatting>
  <conditionalFormatting sqref="C215">
    <cfRule type="duplicateValues" dxfId="109" priority="7156"/>
  </conditionalFormatting>
  <conditionalFormatting sqref="C63">
    <cfRule type="duplicateValues" dxfId="108" priority="7157"/>
  </conditionalFormatting>
  <conditionalFormatting sqref="C217">
    <cfRule type="duplicateValues" dxfId="107" priority="7158"/>
  </conditionalFormatting>
  <conditionalFormatting sqref="C218">
    <cfRule type="duplicateValues" dxfId="106" priority="7159"/>
  </conditionalFormatting>
  <conditionalFormatting sqref="C219">
    <cfRule type="duplicateValues" dxfId="105" priority="7160"/>
  </conditionalFormatting>
  <conditionalFormatting sqref="C261 C220 C225:C226 C228">
    <cfRule type="duplicateValues" dxfId="104" priority="7161"/>
  </conditionalFormatting>
  <conditionalFormatting sqref="C261 C225:C226 C220 C228">
    <cfRule type="duplicateValues" dxfId="103" priority="7164"/>
  </conditionalFormatting>
  <conditionalFormatting sqref="C221">
    <cfRule type="duplicateValues" dxfId="102" priority="7167"/>
  </conditionalFormatting>
  <conditionalFormatting sqref="C222">
    <cfRule type="duplicateValues" dxfId="101" priority="7168"/>
  </conditionalFormatting>
  <conditionalFormatting sqref="C266">
    <cfRule type="duplicateValues" dxfId="100" priority="7169"/>
  </conditionalFormatting>
  <conditionalFormatting sqref="C264">
    <cfRule type="duplicateValues" dxfId="99" priority="7170"/>
  </conditionalFormatting>
  <conditionalFormatting sqref="C268">
    <cfRule type="duplicateValues" dxfId="98" priority="7171"/>
  </conditionalFormatting>
  <conditionalFormatting sqref="C273:C274">
    <cfRule type="duplicateValues" dxfId="97" priority="7172"/>
  </conditionalFormatting>
  <conditionalFormatting sqref="C179">
    <cfRule type="duplicateValues" dxfId="96" priority="7173"/>
  </conditionalFormatting>
  <conditionalFormatting sqref="C278">
    <cfRule type="duplicateValues" dxfId="95" priority="7174"/>
  </conditionalFormatting>
  <conditionalFormatting sqref="C44">
    <cfRule type="duplicateValues" dxfId="94" priority="7175"/>
  </conditionalFormatting>
  <conditionalFormatting sqref="C280">
    <cfRule type="duplicateValues" dxfId="93" priority="7176"/>
  </conditionalFormatting>
  <conditionalFormatting sqref="C285 C287:C288">
    <cfRule type="duplicateValues" dxfId="92" priority="7177"/>
  </conditionalFormatting>
  <conditionalFormatting sqref="C286">
    <cfRule type="duplicateValues" dxfId="91" priority="7179"/>
  </conditionalFormatting>
  <conditionalFormatting sqref="C285">
    <cfRule type="duplicateValues" dxfId="90" priority="7180"/>
  </conditionalFormatting>
  <conditionalFormatting sqref="C290">
    <cfRule type="duplicateValues" dxfId="89" priority="7181"/>
  </conditionalFormatting>
  <conditionalFormatting sqref="C292">
    <cfRule type="duplicateValues" dxfId="88" priority="7185"/>
  </conditionalFormatting>
  <conditionalFormatting sqref="C294">
    <cfRule type="duplicateValues" dxfId="87" priority="7186"/>
  </conditionalFormatting>
  <conditionalFormatting sqref="C295:C298">
    <cfRule type="duplicateValues" dxfId="86" priority="7187"/>
  </conditionalFormatting>
  <conditionalFormatting sqref="C300">
    <cfRule type="duplicateValues" dxfId="85" priority="7188"/>
  </conditionalFormatting>
  <conditionalFormatting sqref="C301">
    <cfRule type="duplicateValues" dxfId="84" priority="7189"/>
  </conditionalFormatting>
  <conditionalFormatting sqref="C302">
    <cfRule type="duplicateValues" dxfId="83" priority="7190"/>
  </conditionalFormatting>
  <conditionalFormatting sqref="C299">
    <cfRule type="duplicateValues" dxfId="82" priority="7191"/>
  </conditionalFormatting>
  <conditionalFormatting sqref="C303">
    <cfRule type="duplicateValues" dxfId="81" priority="7192"/>
  </conditionalFormatting>
  <conditionalFormatting sqref="C304">
    <cfRule type="duplicateValues" dxfId="80" priority="7193"/>
  </conditionalFormatting>
  <conditionalFormatting sqref="C305">
    <cfRule type="duplicateValues" dxfId="79" priority="7194"/>
  </conditionalFormatting>
  <conditionalFormatting sqref="C306">
    <cfRule type="duplicateValues" dxfId="78" priority="7195"/>
  </conditionalFormatting>
  <conditionalFormatting sqref="C307">
    <cfRule type="duplicateValues" dxfId="77" priority="7196"/>
  </conditionalFormatting>
  <conditionalFormatting sqref="C326:C332 C321:C324 C316:C319 C308:C314">
    <cfRule type="duplicateValues" dxfId="76" priority="7197"/>
  </conditionalFormatting>
  <conditionalFormatting sqref="C315">
    <cfRule type="duplicateValues" dxfId="75" priority="7201"/>
  </conditionalFormatting>
  <conditionalFormatting sqref="C325">
    <cfRule type="duplicateValues" dxfId="74" priority="7202"/>
  </conditionalFormatting>
  <conditionalFormatting sqref="C336">
    <cfRule type="duplicateValues" dxfId="73" priority="7203"/>
  </conditionalFormatting>
  <conditionalFormatting sqref="C339">
    <cfRule type="duplicateValues" dxfId="72" priority="7204"/>
  </conditionalFormatting>
  <conditionalFormatting sqref="C343:C347 C340:C341">
    <cfRule type="duplicateValues" dxfId="71" priority="7205"/>
  </conditionalFormatting>
  <conditionalFormatting sqref="C341">
    <cfRule type="duplicateValues" dxfId="70" priority="7207"/>
  </conditionalFormatting>
  <conditionalFormatting sqref="C342">
    <cfRule type="duplicateValues" dxfId="69" priority="7208"/>
  </conditionalFormatting>
  <conditionalFormatting sqref="C344">
    <cfRule type="duplicateValues" dxfId="68" priority="7209"/>
  </conditionalFormatting>
  <conditionalFormatting sqref="C346">
    <cfRule type="duplicateValues" dxfId="67" priority="7210"/>
  </conditionalFormatting>
  <conditionalFormatting sqref="C347">
    <cfRule type="duplicateValues" dxfId="66" priority="7211"/>
  </conditionalFormatting>
  <conditionalFormatting sqref="C348">
    <cfRule type="duplicateValues" dxfId="65" priority="7212"/>
  </conditionalFormatting>
  <conditionalFormatting sqref="C350">
    <cfRule type="duplicateValues" dxfId="64" priority="7213"/>
  </conditionalFormatting>
  <conditionalFormatting sqref="C351">
    <cfRule type="duplicateValues" dxfId="63" priority="7214"/>
  </conditionalFormatting>
  <conditionalFormatting sqref="C352">
    <cfRule type="duplicateValues" dxfId="62" priority="7215"/>
  </conditionalFormatting>
  <conditionalFormatting sqref="C353">
    <cfRule type="duplicateValues" dxfId="61" priority="7216"/>
  </conditionalFormatting>
  <conditionalFormatting sqref="C355">
    <cfRule type="duplicateValues" dxfId="60" priority="7217"/>
  </conditionalFormatting>
  <conditionalFormatting sqref="C356">
    <cfRule type="duplicateValues" dxfId="59" priority="7218"/>
  </conditionalFormatting>
  <conditionalFormatting sqref="C334:C336">
    <cfRule type="duplicateValues" dxfId="58" priority="7219"/>
  </conditionalFormatting>
  <conditionalFormatting sqref="C334">
    <cfRule type="duplicateValues" dxfId="57" priority="7220"/>
  </conditionalFormatting>
  <conditionalFormatting sqref="C362">
    <cfRule type="duplicateValues" dxfId="56" priority="7221"/>
  </conditionalFormatting>
  <conditionalFormatting sqref="C365">
    <cfRule type="duplicateValues" dxfId="55" priority="7222"/>
  </conditionalFormatting>
  <conditionalFormatting sqref="C369">
    <cfRule type="duplicateValues" dxfId="54" priority="7224"/>
  </conditionalFormatting>
  <conditionalFormatting sqref="C373">
    <cfRule type="duplicateValues" dxfId="53" priority="7225"/>
  </conditionalFormatting>
  <conditionalFormatting sqref="C374:C375">
    <cfRule type="duplicateValues" dxfId="52" priority="7226"/>
  </conditionalFormatting>
  <conditionalFormatting sqref="C376:C377">
    <cfRule type="duplicateValues" dxfId="51" priority="7227"/>
  </conditionalFormatting>
  <conditionalFormatting sqref="C378">
    <cfRule type="duplicateValues" dxfId="50" priority="7228"/>
  </conditionalFormatting>
  <conditionalFormatting sqref="C387">
    <cfRule type="duplicateValues" dxfId="49" priority="7229"/>
  </conditionalFormatting>
  <conditionalFormatting sqref="C391">
    <cfRule type="duplicateValues" dxfId="48" priority="7230"/>
  </conditionalFormatting>
  <conditionalFormatting sqref="C392">
    <cfRule type="duplicateValues" dxfId="47" priority="7231"/>
  </conditionalFormatting>
  <conditionalFormatting sqref="C380:C382">
    <cfRule type="duplicateValues" dxfId="46" priority="7232"/>
  </conditionalFormatting>
  <conditionalFormatting sqref="C380:C392">
    <cfRule type="duplicateValues" dxfId="45" priority="7233"/>
  </conditionalFormatting>
  <conditionalFormatting sqref="C245">
    <cfRule type="duplicateValues" dxfId="44" priority="7237"/>
  </conditionalFormatting>
  <conditionalFormatting sqref="C394">
    <cfRule type="duplicateValues" dxfId="43" priority="7242"/>
  </conditionalFormatting>
  <conditionalFormatting sqref="C441">
    <cfRule type="duplicateValues" dxfId="42" priority="7246"/>
  </conditionalFormatting>
  <conditionalFormatting sqref="C442">
    <cfRule type="duplicateValues" dxfId="41" priority="7247"/>
  </conditionalFormatting>
  <conditionalFormatting sqref="C354">
    <cfRule type="duplicateValues" dxfId="40" priority="7248"/>
  </conditionalFormatting>
  <conditionalFormatting sqref="C308:C332">
    <cfRule type="duplicateValues" dxfId="39" priority="7249"/>
  </conditionalFormatting>
  <conditionalFormatting sqref="C186:C189">
    <cfRule type="duplicateValues" dxfId="38" priority="7250"/>
  </conditionalFormatting>
  <conditionalFormatting sqref="C447">
    <cfRule type="duplicateValues" dxfId="37" priority="7251"/>
  </conditionalFormatting>
  <conditionalFormatting sqref="C459">
    <cfRule type="duplicateValues" dxfId="36" priority="7285"/>
  </conditionalFormatting>
  <conditionalFormatting sqref="C460">
    <cfRule type="duplicateValues" dxfId="35" priority="9"/>
  </conditionalFormatting>
  <conditionalFormatting sqref="B460">
    <cfRule type="duplicateValues" dxfId="34" priority="8"/>
  </conditionalFormatting>
  <conditionalFormatting sqref="C460">
    <cfRule type="duplicateValues" dxfId="33" priority="10"/>
  </conditionalFormatting>
  <conditionalFormatting sqref="I460">
    <cfRule type="duplicateValues" dxfId="32" priority="7"/>
  </conditionalFormatting>
  <conditionalFormatting sqref="C227">
    <cfRule type="duplicateValues" dxfId="31" priority="5"/>
  </conditionalFormatting>
  <conditionalFormatting sqref="C227">
    <cfRule type="duplicateValues" dxfId="30" priority="6"/>
  </conditionalFormatting>
  <conditionalFormatting sqref="H469">
    <cfRule type="duplicateValues" dxfId="29" priority="3"/>
  </conditionalFormatting>
  <conditionalFormatting sqref="I466">
    <cfRule type="duplicateValues" dxfId="28" priority="2"/>
  </conditionalFormatting>
  <conditionalFormatting sqref="D463:D469">
    <cfRule type="duplicateValues" dxfId="27" priority="1"/>
  </conditionalFormatting>
  <conditionalFormatting sqref="H290:H298">
    <cfRule type="duplicateValues" dxfId="26" priority="7462"/>
  </conditionalFormatting>
  <conditionalFormatting sqref="C294:C298 C290:C292">
    <cfRule type="duplicateValues" dxfId="25" priority="7463"/>
  </conditionalFormatting>
  <conditionalFormatting sqref="I2:I458 I464:I465 I467:I469">
    <cfRule type="duplicateValues" dxfId="24" priority="7469"/>
  </conditionalFormatting>
  <conditionalFormatting sqref="E412 D2:D462">
    <cfRule type="duplicateValues" dxfId="23" priority="7486"/>
  </conditionalFormatting>
  <conditionalFormatting sqref="C2">
    <cfRule type="duplicateValues" dxfId="22" priority="7491"/>
  </conditionalFormatting>
  <conditionalFormatting sqref="C456 C177:C178 C167:C175 C141:C165 C63:C86 C88:C89 C37:C43 C180:C195 C91:C139 C45:C61 C2:C35">
    <cfRule type="duplicateValues" dxfId="21" priority="7494"/>
  </conditionalFormatting>
  <conditionalFormatting sqref="C3:C5">
    <cfRule type="duplicateValues" dxfId="20" priority="7505"/>
  </conditionalFormatting>
  <conditionalFormatting sqref="H1:I1">
    <cfRule type="duplicateValues" dxfId="19" priority="7506"/>
  </conditionalFormatting>
  <hyperlinks>
    <hyperlink ref="P463" r:id="rId1"/>
    <hyperlink ref="P464" r:id="rId2"/>
    <hyperlink ref="P465" r:id="rId3"/>
    <hyperlink ref="P466" r:id="rId4"/>
    <hyperlink ref="P467" r:id="rId5"/>
    <hyperlink ref="P468" r:id="rId6"/>
    <hyperlink ref="P469" r:id="rId7"/>
  </hyperlinks>
  <printOptions horizontalCentered="1"/>
  <pageMargins left="1.1023622047244095" right="0.70866141732283472" top="0.74803149606299213" bottom="0.74803149606299213" header="0.31496062992125984" footer="0.31496062992125984"/>
  <pageSetup paperSize="5" scale="70" orientation="landscape"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opLeftCell="I1" zoomScale="69" zoomScaleNormal="69" workbookViewId="0">
      <selection activeCell="P19" sqref="P19"/>
    </sheetView>
  </sheetViews>
  <sheetFormatPr baseColWidth="10" defaultRowHeight="14.25" x14ac:dyDescent="0.3"/>
  <cols>
    <col min="1" max="1" width="14.140625" style="38" bestFit="1" customWidth="1"/>
    <col min="2" max="2" width="46.5703125" style="36" customWidth="1"/>
    <col min="3" max="3" width="10.42578125" style="30" hidden="1" customWidth="1"/>
    <col min="4" max="4" width="13.7109375" style="30" hidden="1" customWidth="1"/>
    <col min="5" max="5" width="18.5703125" style="35" customWidth="1"/>
    <col min="6" max="6" width="30.5703125" style="36" customWidth="1"/>
    <col min="7" max="7" width="18.28515625" style="35" customWidth="1"/>
    <col min="8" max="8" width="18.85546875" style="30" customWidth="1"/>
    <col min="9" max="9" width="16" style="31" customWidth="1"/>
    <col min="10" max="10" width="16" style="32" customWidth="1"/>
    <col min="11" max="11" width="54.85546875" style="33" hidden="1" customWidth="1"/>
    <col min="12" max="12" width="27.7109375" style="34" customWidth="1"/>
    <col min="13" max="13" width="30.42578125" style="34" hidden="1" customWidth="1"/>
    <col min="14" max="14" width="12.42578125" style="30" customWidth="1"/>
    <col min="15" max="15" width="6.42578125" style="37" customWidth="1"/>
    <col min="16" max="16" width="8.5703125" style="37" customWidth="1"/>
    <col min="17" max="17" width="25.7109375" style="39" customWidth="1"/>
    <col min="18" max="18" width="17.5703125" style="35" customWidth="1"/>
    <col min="19" max="19" width="107.5703125" style="35" bestFit="1" customWidth="1"/>
    <col min="20" max="16384" width="11.42578125" style="35"/>
  </cols>
  <sheetData>
    <row r="1" spans="1:23" s="46" customFormat="1" ht="51.75" customHeight="1" x14ac:dyDescent="0.2">
      <c r="A1" s="122" t="s">
        <v>0</v>
      </c>
      <c r="B1" s="46" t="s">
        <v>57</v>
      </c>
      <c r="C1" s="46" t="s">
        <v>1225</v>
      </c>
      <c r="D1" s="46" t="s">
        <v>1224</v>
      </c>
      <c r="E1" s="46" t="s">
        <v>586</v>
      </c>
      <c r="F1" s="46" t="s">
        <v>1</v>
      </c>
      <c r="G1" s="123" t="s">
        <v>2</v>
      </c>
      <c r="H1" s="46" t="s">
        <v>40</v>
      </c>
      <c r="I1" s="124" t="s">
        <v>3</v>
      </c>
      <c r="J1" s="124" t="s">
        <v>39</v>
      </c>
      <c r="K1" s="125" t="s">
        <v>15</v>
      </c>
      <c r="L1" s="46" t="s">
        <v>41</v>
      </c>
      <c r="M1" s="46" t="s">
        <v>56</v>
      </c>
      <c r="N1" s="46" t="s">
        <v>108</v>
      </c>
      <c r="O1" s="46" t="s">
        <v>5</v>
      </c>
      <c r="P1" s="46" t="s">
        <v>6</v>
      </c>
      <c r="Q1" s="47" t="s">
        <v>446</v>
      </c>
      <c r="R1" s="46" t="s">
        <v>707</v>
      </c>
      <c r="S1" s="46" t="s">
        <v>708</v>
      </c>
      <c r="T1" s="126"/>
      <c r="U1" s="126"/>
      <c r="V1" s="126"/>
      <c r="W1" s="47"/>
    </row>
    <row r="2" spans="1:23" s="41" customFormat="1" ht="21" customHeight="1" x14ac:dyDescent="0.3">
      <c r="A2" s="53">
        <v>22668428</v>
      </c>
      <c r="B2" s="54" t="s">
        <v>94</v>
      </c>
      <c r="C2" s="55">
        <v>178</v>
      </c>
      <c r="D2" s="55" t="s">
        <v>709</v>
      </c>
      <c r="E2" s="55" t="s">
        <v>1191</v>
      </c>
      <c r="F2" s="56" t="s">
        <v>1190</v>
      </c>
      <c r="G2" s="10" t="s">
        <v>621</v>
      </c>
      <c r="H2" s="9" t="s">
        <v>612</v>
      </c>
      <c r="I2" s="57">
        <v>5800000</v>
      </c>
      <c r="J2" s="57">
        <f>I2*1</f>
        <v>5800000</v>
      </c>
      <c r="K2" s="58" t="str">
        <f>PesosMN(J2)</f>
        <v xml:space="preserve">  CINCO MILLONES OCHOCIENTOS MIL PESOS </v>
      </c>
      <c r="L2" s="56" t="s">
        <v>71</v>
      </c>
      <c r="M2" s="56" t="s">
        <v>54</v>
      </c>
      <c r="N2" s="59" t="s">
        <v>109</v>
      </c>
      <c r="O2" s="48">
        <v>2694</v>
      </c>
      <c r="P2" s="48">
        <v>3645</v>
      </c>
      <c r="Q2" s="60" t="s">
        <v>1226</v>
      </c>
      <c r="R2" s="52">
        <v>43996</v>
      </c>
      <c r="S2" s="41" t="s">
        <v>1706</v>
      </c>
    </row>
    <row r="3" spans="1:23" s="41" customFormat="1" ht="21" customHeight="1" x14ac:dyDescent="0.3">
      <c r="A3" s="61">
        <v>32874188</v>
      </c>
      <c r="B3" s="56" t="s">
        <v>450</v>
      </c>
      <c r="C3" s="55">
        <v>179</v>
      </c>
      <c r="D3" s="55" t="s">
        <v>709</v>
      </c>
      <c r="E3" s="55" t="s">
        <v>1192</v>
      </c>
      <c r="F3" s="54" t="s">
        <v>569</v>
      </c>
      <c r="G3" s="10" t="s">
        <v>621</v>
      </c>
      <c r="H3" s="9" t="s">
        <v>612</v>
      </c>
      <c r="I3" s="57">
        <v>3000000</v>
      </c>
      <c r="J3" s="57">
        <v>3000000</v>
      </c>
      <c r="K3" s="58" t="str">
        <f t="shared" ref="K3:K34" si="0">PesosMN(J3)</f>
        <v xml:space="preserve">  TRES MILLONES PESOS </v>
      </c>
      <c r="L3" s="56" t="s">
        <v>611</v>
      </c>
      <c r="M3" s="56" t="s">
        <v>655</v>
      </c>
      <c r="N3" s="59" t="s">
        <v>109</v>
      </c>
      <c r="O3" s="48">
        <v>2695</v>
      </c>
      <c r="P3" s="48">
        <v>3646</v>
      </c>
      <c r="Q3" s="60" t="s">
        <v>656</v>
      </c>
      <c r="R3" s="52">
        <v>43996</v>
      </c>
      <c r="S3" s="41" t="s">
        <v>1707</v>
      </c>
    </row>
    <row r="4" spans="1:23" s="41" customFormat="1" ht="21" customHeight="1" x14ac:dyDescent="0.3">
      <c r="A4" s="53">
        <v>1045675584</v>
      </c>
      <c r="B4" s="54" t="s">
        <v>123</v>
      </c>
      <c r="C4" s="55">
        <v>180</v>
      </c>
      <c r="D4" s="55" t="s">
        <v>709</v>
      </c>
      <c r="E4" s="55" t="s">
        <v>1193</v>
      </c>
      <c r="F4" s="54" t="s">
        <v>695</v>
      </c>
      <c r="G4" s="10" t="s">
        <v>621</v>
      </c>
      <c r="H4" s="9" t="s">
        <v>612</v>
      </c>
      <c r="I4" s="57">
        <v>2500000</v>
      </c>
      <c r="J4" s="57">
        <f t="shared" ref="J4:J34" si="1">I4*1</f>
        <v>2500000</v>
      </c>
      <c r="K4" s="58" t="str">
        <f t="shared" si="0"/>
        <v xml:space="preserve">  DOS MILLONES QUINIENTOS MIL PESOS </v>
      </c>
      <c r="L4" s="56" t="s">
        <v>611</v>
      </c>
      <c r="M4" s="56" t="s">
        <v>655</v>
      </c>
      <c r="N4" s="59" t="s">
        <v>109</v>
      </c>
      <c r="O4" s="48">
        <v>2696</v>
      </c>
      <c r="P4" s="48">
        <v>3647</v>
      </c>
      <c r="Q4" s="60" t="s">
        <v>656</v>
      </c>
      <c r="R4" s="52">
        <v>43996</v>
      </c>
      <c r="S4" s="41" t="s">
        <v>1708</v>
      </c>
    </row>
    <row r="5" spans="1:23" s="41" customFormat="1" ht="21" customHeight="1" x14ac:dyDescent="0.3">
      <c r="A5" s="53">
        <v>32744712</v>
      </c>
      <c r="B5" s="54" t="s">
        <v>85</v>
      </c>
      <c r="C5" s="55">
        <v>181</v>
      </c>
      <c r="D5" s="55" t="s">
        <v>709</v>
      </c>
      <c r="E5" s="55" t="s">
        <v>1194</v>
      </c>
      <c r="F5" s="54" t="s">
        <v>125</v>
      </c>
      <c r="G5" s="10" t="s">
        <v>621</v>
      </c>
      <c r="H5" s="9" t="s">
        <v>612</v>
      </c>
      <c r="I5" s="57">
        <v>2500000</v>
      </c>
      <c r="J5" s="57">
        <f t="shared" si="1"/>
        <v>2500000</v>
      </c>
      <c r="K5" s="58" t="str">
        <f t="shared" si="0"/>
        <v xml:space="preserve">  DOS MILLONES QUINIENTOS MIL PESOS </v>
      </c>
      <c r="L5" s="56" t="s">
        <v>611</v>
      </c>
      <c r="M5" s="56" t="s">
        <v>655</v>
      </c>
      <c r="N5" s="59" t="s">
        <v>109</v>
      </c>
      <c r="O5" s="48">
        <v>2697</v>
      </c>
      <c r="P5" s="48">
        <v>3648</v>
      </c>
      <c r="Q5" s="60" t="s">
        <v>656</v>
      </c>
      <c r="R5" s="52">
        <v>43996</v>
      </c>
      <c r="S5" s="41" t="s">
        <v>1709</v>
      </c>
    </row>
    <row r="6" spans="1:23" s="41" customFormat="1" ht="21" customHeight="1" x14ac:dyDescent="0.3">
      <c r="A6" s="53">
        <v>22506781</v>
      </c>
      <c r="B6" s="54" t="s">
        <v>91</v>
      </c>
      <c r="C6" s="55">
        <v>182</v>
      </c>
      <c r="D6" s="55" t="s">
        <v>709</v>
      </c>
      <c r="E6" s="55" t="s">
        <v>1195</v>
      </c>
      <c r="F6" s="54" t="s">
        <v>697</v>
      </c>
      <c r="G6" s="10" t="s">
        <v>621</v>
      </c>
      <c r="H6" s="9" t="s">
        <v>612</v>
      </c>
      <c r="I6" s="57">
        <v>2500000</v>
      </c>
      <c r="J6" s="57">
        <f t="shared" si="1"/>
        <v>2500000</v>
      </c>
      <c r="K6" s="58" t="str">
        <f t="shared" si="0"/>
        <v xml:space="preserve">  DOS MILLONES QUINIENTOS MIL PESOS </v>
      </c>
      <c r="L6" s="56" t="s">
        <v>611</v>
      </c>
      <c r="M6" s="56" t="s">
        <v>655</v>
      </c>
      <c r="N6" s="59" t="s">
        <v>109</v>
      </c>
      <c r="O6" s="48">
        <v>2698</v>
      </c>
      <c r="P6" s="48">
        <v>3649</v>
      </c>
      <c r="Q6" s="60" t="s">
        <v>656</v>
      </c>
      <c r="R6" s="52">
        <v>43996</v>
      </c>
      <c r="S6" s="41" t="s">
        <v>1710</v>
      </c>
    </row>
    <row r="7" spans="1:23" s="41" customFormat="1" ht="21" customHeight="1" x14ac:dyDescent="0.3">
      <c r="A7" s="53">
        <v>22645320</v>
      </c>
      <c r="B7" s="54" t="s">
        <v>99</v>
      </c>
      <c r="C7" s="55">
        <v>183</v>
      </c>
      <c r="D7" s="55" t="s">
        <v>709</v>
      </c>
      <c r="E7" s="55" t="s">
        <v>1196</v>
      </c>
      <c r="F7" s="54" t="s">
        <v>100</v>
      </c>
      <c r="G7" s="10" t="s">
        <v>621</v>
      </c>
      <c r="H7" s="9" t="s">
        <v>612</v>
      </c>
      <c r="I7" s="57">
        <v>2500000</v>
      </c>
      <c r="J7" s="57">
        <f t="shared" si="1"/>
        <v>2500000</v>
      </c>
      <c r="K7" s="58" t="str">
        <f t="shared" si="0"/>
        <v xml:space="preserve">  DOS MILLONES QUINIENTOS MIL PESOS </v>
      </c>
      <c r="L7" s="56" t="s">
        <v>611</v>
      </c>
      <c r="M7" s="56" t="s">
        <v>655</v>
      </c>
      <c r="N7" s="59" t="s">
        <v>109</v>
      </c>
      <c r="O7" s="48">
        <v>2699</v>
      </c>
      <c r="P7" s="48">
        <v>3650</v>
      </c>
      <c r="Q7" s="60" t="s">
        <v>656</v>
      </c>
      <c r="R7" s="52">
        <v>43996</v>
      </c>
      <c r="S7" s="41" t="s">
        <v>1711</v>
      </c>
    </row>
    <row r="8" spans="1:23" s="41" customFormat="1" ht="21" customHeight="1" x14ac:dyDescent="0.3">
      <c r="A8" s="53">
        <v>32777087</v>
      </c>
      <c r="B8" s="54" t="s">
        <v>86</v>
      </c>
      <c r="C8" s="55">
        <v>184</v>
      </c>
      <c r="D8" s="55" t="s">
        <v>709</v>
      </c>
      <c r="E8" s="55" t="s">
        <v>1197</v>
      </c>
      <c r="F8" s="54" t="s">
        <v>87</v>
      </c>
      <c r="G8" s="10" t="s">
        <v>621</v>
      </c>
      <c r="H8" s="9" t="s">
        <v>612</v>
      </c>
      <c r="I8" s="57">
        <v>2500000</v>
      </c>
      <c r="J8" s="57">
        <f t="shared" si="1"/>
        <v>2500000</v>
      </c>
      <c r="K8" s="58" t="str">
        <f t="shared" si="0"/>
        <v xml:space="preserve">  DOS MILLONES QUINIENTOS MIL PESOS </v>
      </c>
      <c r="L8" s="56" t="s">
        <v>611</v>
      </c>
      <c r="M8" s="56" t="s">
        <v>655</v>
      </c>
      <c r="N8" s="59" t="s">
        <v>109</v>
      </c>
      <c r="O8" s="48">
        <v>2700</v>
      </c>
      <c r="P8" s="48">
        <v>3651</v>
      </c>
      <c r="Q8" s="60" t="s">
        <v>656</v>
      </c>
      <c r="R8" s="52">
        <v>43996</v>
      </c>
      <c r="S8" s="41" t="s">
        <v>1712</v>
      </c>
    </row>
    <row r="9" spans="1:23" s="42" customFormat="1" ht="21" customHeight="1" x14ac:dyDescent="0.3">
      <c r="A9" s="53">
        <v>1065575009</v>
      </c>
      <c r="B9" s="54" t="s">
        <v>101</v>
      </c>
      <c r="C9" s="55">
        <v>185</v>
      </c>
      <c r="D9" s="55" t="s">
        <v>709</v>
      </c>
      <c r="E9" s="55" t="s">
        <v>1198</v>
      </c>
      <c r="F9" s="54" t="s">
        <v>72</v>
      </c>
      <c r="G9" s="10" t="s">
        <v>621</v>
      </c>
      <c r="H9" s="9" t="s">
        <v>612</v>
      </c>
      <c r="I9" s="57">
        <v>2500000</v>
      </c>
      <c r="J9" s="57">
        <f t="shared" si="1"/>
        <v>2500000</v>
      </c>
      <c r="K9" s="58" t="str">
        <f t="shared" si="0"/>
        <v xml:space="preserve">  DOS MILLONES QUINIENTOS MIL PESOS </v>
      </c>
      <c r="L9" s="56" t="s">
        <v>611</v>
      </c>
      <c r="M9" s="56" t="s">
        <v>655</v>
      </c>
      <c r="N9" s="59" t="s">
        <v>109</v>
      </c>
      <c r="O9" s="48">
        <v>2701</v>
      </c>
      <c r="P9" s="48">
        <v>3652</v>
      </c>
      <c r="Q9" s="60" t="s">
        <v>656</v>
      </c>
      <c r="R9" s="52">
        <v>43996</v>
      </c>
      <c r="S9" s="41" t="s">
        <v>1713</v>
      </c>
    </row>
    <row r="10" spans="1:23" s="41" customFormat="1" ht="21" customHeight="1" x14ac:dyDescent="0.3">
      <c r="A10" s="61">
        <v>22617307</v>
      </c>
      <c r="B10" s="44" t="s">
        <v>423</v>
      </c>
      <c r="C10" s="55">
        <v>186</v>
      </c>
      <c r="D10" s="55" t="s">
        <v>709</v>
      </c>
      <c r="E10" s="55" t="s">
        <v>1199</v>
      </c>
      <c r="F10" s="54" t="s">
        <v>72</v>
      </c>
      <c r="G10" s="10" t="s">
        <v>621</v>
      </c>
      <c r="H10" s="9" t="s">
        <v>612</v>
      </c>
      <c r="I10" s="57">
        <v>2500000</v>
      </c>
      <c r="J10" s="57">
        <f t="shared" si="1"/>
        <v>2500000</v>
      </c>
      <c r="K10" s="58" t="str">
        <f t="shared" si="0"/>
        <v xml:space="preserve">  DOS MILLONES QUINIENTOS MIL PESOS </v>
      </c>
      <c r="L10" s="56" t="s">
        <v>611</v>
      </c>
      <c r="M10" s="56" t="s">
        <v>655</v>
      </c>
      <c r="N10" s="59" t="s">
        <v>109</v>
      </c>
      <c r="O10" s="48">
        <v>2702</v>
      </c>
      <c r="P10" s="48">
        <v>3653</v>
      </c>
      <c r="Q10" s="60" t="s">
        <v>656</v>
      </c>
      <c r="R10" s="52">
        <v>43996</v>
      </c>
      <c r="S10" s="41" t="s">
        <v>1714</v>
      </c>
    </row>
    <row r="11" spans="1:23" s="41" customFormat="1" ht="21" customHeight="1" x14ac:dyDescent="0.3">
      <c r="A11" s="53">
        <v>1140873504</v>
      </c>
      <c r="B11" s="54" t="s">
        <v>88</v>
      </c>
      <c r="C11" s="55">
        <v>187</v>
      </c>
      <c r="D11" s="55" t="s">
        <v>709</v>
      </c>
      <c r="E11" s="55" t="s">
        <v>1200</v>
      </c>
      <c r="F11" s="54" t="s">
        <v>72</v>
      </c>
      <c r="G11" s="10" t="s">
        <v>621</v>
      </c>
      <c r="H11" s="9" t="s">
        <v>612</v>
      </c>
      <c r="I11" s="57">
        <v>2500000</v>
      </c>
      <c r="J11" s="57">
        <f t="shared" si="1"/>
        <v>2500000</v>
      </c>
      <c r="K11" s="58" t="str">
        <f t="shared" si="0"/>
        <v xml:space="preserve">  DOS MILLONES QUINIENTOS MIL PESOS </v>
      </c>
      <c r="L11" s="56" t="s">
        <v>611</v>
      </c>
      <c r="M11" s="56" t="s">
        <v>655</v>
      </c>
      <c r="N11" s="59" t="s">
        <v>109</v>
      </c>
      <c r="O11" s="48">
        <v>2703</v>
      </c>
      <c r="P11" s="48">
        <v>3654</v>
      </c>
      <c r="Q11" s="60" t="s">
        <v>656</v>
      </c>
      <c r="R11" s="52">
        <v>43996</v>
      </c>
      <c r="S11" s="41" t="s">
        <v>1715</v>
      </c>
    </row>
    <row r="12" spans="1:23" s="41" customFormat="1" ht="21" customHeight="1" x14ac:dyDescent="0.3">
      <c r="A12" s="53">
        <v>1046872703</v>
      </c>
      <c r="B12" s="54" t="s">
        <v>103</v>
      </c>
      <c r="C12" s="55">
        <v>188</v>
      </c>
      <c r="D12" s="55" t="s">
        <v>709</v>
      </c>
      <c r="E12" s="55" t="s">
        <v>1201</v>
      </c>
      <c r="F12" s="54" t="s">
        <v>124</v>
      </c>
      <c r="G12" s="10" t="s">
        <v>621</v>
      </c>
      <c r="H12" s="9" t="s">
        <v>612</v>
      </c>
      <c r="I12" s="57">
        <v>1900000</v>
      </c>
      <c r="J12" s="57">
        <f t="shared" si="1"/>
        <v>1900000</v>
      </c>
      <c r="K12" s="58" t="str">
        <f t="shared" si="0"/>
        <v xml:space="preserve">  UN MILLON NOVECIENTOS MIL PESOS </v>
      </c>
      <c r="L12" s="56" t="s">
        <v>611</v>
      </c>
      <c r="M12" s="56" t="s">
        <v>655</v>
      </c>
      <c r="N12" s="59" t="s">
        <v>109</v>
      </c>
      <c r="O12" s="48">
        <v>2704</v>
      </c>
      <c r="P12" s="48">
        <v>3655</v>
      </c>
      <c r="Q12" s="60" t="s">
        <v>656</v>
      </c>
      <c r="R12" s="52">
        <v>43996</v>
      </c>
      <c r="S12" s="41" t="s">
        <v>1716</v>
      </c>
    </row>
    <row r="13" spans="1:23" s="41" customFormat="1" ht="21" customHeight="1" x14ac:dyDescent="0.3">
      <c r="A13" s="53">
        <v>72429089</v>
      </c>
      <c r="B13" s="54" t="s">
        <v>106</v>
      </c>
      <c r="C13" s="55">
        <v>189</v>
      </c>
      <c r="D13" s="55" t="s">
        <v>709</v>
      </c>
      <c r="E13" s="55" t="s">
        <v>1202</v>
      </c>
      <c r="F13" s="54" t="s">
        <v>13</v>
      </c>
      <c r="G13" s="10" t="s">
        <v>621</v>
      </c>
      <c r="H13" s="9" t="s">
        <v>612</v>
      </c>
      <c r="I13" s="57">
        <v>1900000</v>
      </c>
      <c r="J13" s="57">
        <f t="shared" si="1"/>
        <v>1900000</v>
      </c>
      <c r="K13" s="58" t="str">
        <f t="shared" si="0"/>
        <v xml:space="preserve">  UN MILLON NOVECIENTOS MIL PESOS </v>
      </c>
      <c r="L13" s="56" t="s">
        <v>611</v>
      </c>
      <c r="M13" s="56" t="s">
        <v>655</v>
      </c>
      <c r="N13" s="59" t="s">
        <v>109</v>
      </c>
      <c r="O13" s="48">
        <v>2705</v>
      </c>
      <c r="P13" s="48">
        <v>3656</v>
      </c>
      <c r="Q13" s="60" t="s">
        <v>656</v>
      </c>
      <c r="R13" s="52">
        <v>43996</v>
      </c>
      <c r="S13" s="41" t="s">
        <v>1717</v>
      </c>
    </row>
    <row r="14" spans="1:23" s="41" customFormat="1" ht="21" customHeight="1" x14ac:dyDescent="0.3">
      <c r="A14" s="53">
        <v>72271553</v>
      </c>
      <c r="B14" s="54" t="s">
        <v>654</v>
      </c>
      <c r="C14" s="55">
        <v>190</v>
      </c>
      <c r="D14" s="55" t="s">
        <v>709</v>
      </c>
      <c r="E14" s="55" t="s">
        <v>1203</v>
      </c>
      <c r="F14" s="54" t="s">
        <v>696</v>
      </c>
      <c r="G14" s="10" t="s">
        <v>621</v>
      </c>
      <c r="H14" s="9" t="s">
        <v>612</v>
      </c>
      <c r="I14" s="57">
        <v>1900000</v>
      </c>
      <c r="J14" s="57">
        <f t="shared" si="1"/>
        <v>1900000</v>
      </c>
      <c r="K14" s="58" t="str">
        <f t="shared" si="0"/>
        <v xml:space="preserve">  UN MILLON NOVECIENTOS MIL PESOS </v>
      </c>
      <c r="L14" s="56" t="s">
        <v>611</v>
      </c>
      <c r="M14" s="56" t="s">
        <v>655</v>
      </c>
      <c r="N14" s="59" t="s">
        <v>109</v>
      </c>
      <c r="O14" s="48">
        <v>2706</v>
      </c>
      <c r="P14" s="48">
        <v>3657</v>
      </c>
      <c r="Q14" s="60" t="s">
        <v>656</v>
      </c>
      <c r="R14" s="52">
        <v>43996</v>
      </c>
      <c r="S14" s="41" t="s">
        <v>1718</v>
      </c>
    </row>
    <row r="15" spans="1:23" s="41" customFormat="1" ht="21" customHeight="1" x14ac:dyDescent="0.3">
      <c r="A15" s="53">
        <v>32876278</v>
      </c>
      <c r="B15" s="54" t="s">
        <v>77</v>
      </c>
      <c r="C15" s="55">
        <v>191</v>
      </c>
      <c r="D15" s="55" t="s">
        <v>709</v>
      </c>
      <c r="E15" s="55" t="s">
        <v>1204</v>
      </c>
      <c r="F15" s="54" t="s">
        <v>587</v>
      </c>
      <c r="G15" s="10" t="s">
        <v>621</v>
      </c>
      <c r="H15" s="9" t="s">
        <v>612</v>
      </c>
      <c r="I15" s="57">
        <v>1400000</v>
      </c>
      <c r="J15" s="57">
        <f t="shared" si="1"/>
        <v>1400000</v>
      </c>
      <c r="K15" s="58" t="str">
        <f t="shared" si="0"/>
        <v xml:space="preserve">  UN MILLON CUATROCIENTOS MIL PESOS </v>
      </c>
      <c r="L15" s="56" t="s">
        <v>611</v>
      </c>
      <c r="M15" s="56" t="s">
        <v>655</v>
      </c>
      <c r="N15" s="59" t="s">
        <v>109</v>
      </c>
      <c r="O15" s="48">
        <v>2707</v>
      </c>
      <c r="P15" s="48">
        <v>3658</v>
      </c>
      <c r="Q15" s="60" t="s">
        <v>656</v>
      </c>
      <c r="R15" s="52">
        <v>43996</v>
      </c>
      <c r="S15" s="41" t="s">
        <v>1719</v>
      </c>
    </row>
    <row r="16" spans="1:23" s="41" customFormat="1" ht="21" customHeight="1" x14ac:dyDescent="0.3">
      <c r="A16" s="53">
        <v>1143136225</v>
      </c>
      <c r="B16" s="54" t="s">
        <v>75</v>
      </c>
      <c r="C16" s="55">
        <v>192</v>
      </c>
      <c r="D16" s="55" t="s">
        <v>709</v>
      </c>
      <c r="E16" s="55" t="s">
        <v>1205</v>
      </c>
      <c r="F16" s="54" t="s">
        <v>587</v>
      </c>
      <c r="G16" s="10" t="s">
        <v>621</v>
      </c>
      <c r="H16" s="9" t="s">
        <v>612</v>
      </c>
      <c r="I16" s="57">
        <v>1400000</v>
      </c>
      <c r="J16" s="57">
        <f t="shared" si="1"/>
        <v>1400000</v>
      </c>
      <c r="K16" s="58" t="str">
        <f t="shared" si="0"/>
        <v xml:space="preserve">  UN MILLON CUATROCIENTOS MIL PESOS </v>
      </c>
      <c r="L16" s="56" t="s">
        <v>611</v>
      </c>
      <c r="M16" s="56" t="s">
        <v>655</v>
      </c>
      <c r="N16" s="59" t="s">
        <v>109</v>
      </c>
      <c r="O16" s="48">
        <v>2708</v>
      </c>
      <c r="P16" s="48">
        <v>3659</v>
      </c>
      <c r="Q16" s="60" t="s">
        <v>656</v>
      </c>
      <c r="R16" s="52">
        <v>43996</v>
      </c>
      <c r="S16" s="41" t="s">
        <v>1720</v>
      </c>
    </row>
    <row r="17" spans="1:19" s="41" customFormat="1" ht="21" customHeight="1" x14ac:dyDescent="0.3">
      <c r="A17" s="53">
        <v>1043931882</v>
      </c>
      <c r="B17" s="54" t="s">
        <v>89</v>
      </c>
      <c r="C17" s="55">
        <v>193</v>
      </c>
      <c r="D17" s="55" t="s">
        <v>709</v>
      </c>
      <c r="E17" s="55" t="s">
        <v>1206</v>
      </c>
      <c r="F17" s="54" t="s">
        <v>587</v>
      </c>
      <c r="G17" s="10" t="s">
        <v>621</v>
      </c>
      <c r="H17" s="9" t="s">
        <v>612</v>
      </c>
      <c r="I17" s="57">
        <v>1400000</v>
      </c>
      <c r="J17" s="57">
        <f t="shared" si="1"/>
        <v>1400000</v>
      </c>
      <c r="K17" s="58" t="str">
        <f t="shared" si="0"/>
        <v xml:space="preserve">  UN MILLON CUATROCIENTOS MIL PESOS </v>
      </c>
      <c r="L17" s="56" t="s">
        <v>611</v>
      </c>
      <c r="M17" s="56" t="s">
        <v>655</v>
      </c>
      <c r="N17" s="59" t="s">
        <v>109</v>
      </c>
      <c r="O17" s="48">
        <v>2709</v>
      </c>
      <c r="P17" s="48">
        <v>3660</v>
      </c>
      <c r="Q17" s="60" t="s">
        <v>656</v>
      </c>
      <c r="R17" s="52">
        <v>43996</v>
      </c>
      <c r="S17" s="41" t="s">
        <v>1721</v>
      </c>
    </row>
    <row r="18" spans="1:19" s="41" customFormat="1" ht="21" customHeight="1" x14ac:dyDescent="0.3">
      <c r="A18" s="53">
        <v>22543666</v>
      </c>
      <c r="B18" s="56" t="s">
        <v>73</v>
      </c>
      <c r="C18" s="55">
        <v>194</v>
      </c>
      <c r="D18" s="55" t="s">
        <v>709</v>
      </c>
      <c r="E18" s="55" t="s">
        <v>1207</v>
      </c>
      <c r="F18" s="54" t="s">
        <v>587</v>
      </c>
      <c r="G18" s="10" t="s">
        <v>621</v>
      </c>
      <c r="H18" s="9" t="s">
        <v>612</v>
      </c>
      <c r="I18" s="57">
        <v>1400000</v>
      </c>
      <c r="J18" s="57">
        <f t="shared" si="1"/>
        <v>1400000</v>
      </c>
      <c r="K18" s="58" t="str">
        <f t="shared" si="0"/>
        <v xml:space="preserve">  UN MILLON CUATROCIENTOS MIL PESOS </v>
      </c>
      <c r="L18" s="56" t="s">
        <v>611</v>
      </c>
      <c r="M18" s="56" t="s">
        <v>655</v>
      </c>
      <c r="N18" s="59" t="s">
        <v>109</v>
      </c>
      <c r="O18" s="48">
        <v>2710</v>
      </c>
      <c r="P18" s="48">
        <v>3661</v>
      </c>
      <c r="Q18" s="60" t="s">
        <v>656</v>
      </c>
      <c r="R18" s="52">
        <v>43996</v>
      </c>
      <c r="S18" s="41" t="s">
        <v>1722</v>
      </c>
    </row>
    <row r="19" spans="1:19" s="41" customFormat="1" ht="21" customHeight="1" x14ac:dyDescent="0.3">
      <c r="A19" s="53">
        <v>44160070</v>
      </c>
      <c r="B19" s="54" t="s">
        <v>79</v>
      </c>
      <c r="C19" s="55">
        <v>195</v>
      </c>
      <c r="D19" s="55" t="s">
        <v>709</v>
      </c>
      <c r="E19" s="55" t="s">
        <v>1208</v>
      </c>
      <c r="F19" s="54" t="s">
        <v>587</v>
      </c>
      <c r="G19" s="10" t="s">
        <v>621</v>
      </c>
      <c r="H19" s="9" t="s">
        <v>612</v>
      </c>
      <c r="I19" s="57">
        <v>1400000</v>
      </c>
      <c r="J19" s="57">
        <f t="shared" si="1"/>
        <v>1400000</v>
      </c>
      <c r="K19" s="58" t="str">
        <f t="shared" si="0"/>
        <v xml:space="preserve">  UN MILLON CUATROCIENTOS MIL PESOS </v>
      </c>
      <c r="L19" s="56" t="s">
        <v>611</v>
      </c>
      <c r="M19" s="56" t="s">
        <v>655</v>
      </c>
      <c r="N19" s="59" t="s">
        <v>109</v>
      </c>
      <c r="O19" s="48">
        <v>2711</v>
      </c>
      <c r="P19" s="48">
        <v>3662</v>
      </c>
      <c r="Q19" s="60" t="s">
        <v>656</v>
      </c>
      <c r="R19" s="52">
        <v>43996</v>
      </c>
      <c r="S19" s="41" t="s">
        <v>1723</v>
      </c>
    </row>
    <row r="20" spans="1:19" s="43" customFormat="1" ht="21" customHeight="1" x14ac:dyDescent="0.3">
      <c r="A20" s="61">
        <v>44152281</v>
      </c>
      <c r="B20" s="44" t="s">
        <v>422</v>
      </c>
      <c r="C20" s="55">
        <v>196</v>
      </c>
      <c r="D20" s="55" t="s">
        <v>709</v>
      </c>
      <c r="E20" s="55" t="s">
        <v>1209</v>
      </c>
      <c r="F20" s="54" t="s">
        <v>587</v>
      </c>
      <c r="G20" s="10" t="s">
        <v>621</v>
      </c>
      <c r="H20" s="9" t="s">
        <v>612</v>
      </c>
      <c r="I20" s="57">
        <v>1400000</v>
      </c>
      <c r="J20" s="57">
        <f t="shared" si="1"/>
        <v>1400000</v>
      </c>
      <c r="K20" s="58" t="str">
        <f t="shared" si="0"/>
        <v xml:space="preserve">  UN MILLON CUATROCIENTOS MIL PESOS </v>
      </c>
      <c r="L20" s="56" t="s">
        <v>611</v>
      </c>
      <c r="M20" s="56" t="s">
        <v>655</v>
      </c>
      <c r="N20" s="59" t="s">
        <v>109</v>
      </c>
      <c r="O20" s="48">
        <v>2712</v>
      </c>
      <c r="P20" s="48">
        <v>3663</v>
      </c>
      <c r="Q20" s="60" t="s">
        <v>656</v>
      </c>
      <c r="R20" s="52">
        <v>43996</v>
      </c>
      <c r="S20" s="41" t="s">
        <v>1724</v>
      </c>
    </row>
    <row r="21" spans="1:19" s="41" customFormat="1" ht="21" customHeight="1" x14ac:dyDescent="0.3">
      <c r="A21" s="53">
        <v>44150081</v>
      </c>
      <c r="B21" s="54" t="s">
        <v>93</v>
      </c>
      <c r="C21" s="55">
        <v>197</v>
      </c>
      <c r="D21" s="55" t="s">
        <v>709</v>
      </c>
      <c r="E21" s="55" t="s">
        <v>1210</v>
      </c>
      <c r="F21" s="54" t="s">
        <v>587</v>
      </c>
      <c r="G21" s="10" t="s">
        <v>621</v>
      </c>
      <c r="H21" s="9" t="s">
        <v>612</v>
      </c>
      <c r="I21" s="57">
        <v>1400000</v>
      </c>
      <c r="J21" s="57">
        <f t="shared" si="1"/>
        <v>1400000</v>
      </c>
      <c r="K21" s="58" t="str">
        <f t="shared" si="0"/>
        <v xml:space="preserve">  UN MILLON CUATROCIENTOS MIL PESOS </v>
      </c>
      <c r="L21" s="56" t="s">
        <v>611</v>
      </c>
      <c r="M21" s="56" t="s">
        <v>655</v>
      </c>
      <c r="N21" s="59" t="s">
        <v>109</v>
      </c>
      <c r="O21" s="48">
        <v>2713</v>
      </c>
      <c r="P21" s="48">
        <v>3664</v>
      </c>
      <c r="Q21" s="60" t="s">
        <v>656</v>
      </c>
      <c r="R21" s="52">
        <v>43996</v>
      </c>
      <c r="S21" s="41" t="s">
        <v>1725</v>
      </c>
    </row>
    <row r="22" spans="1:19" s="41" customFormat="1" ht="21" customHeight="1" x14ac:dyDescent="0.3">
      <c r="A22" s="53">
        <v>1002162856</v>
      </c>
      <c r="B22" s="54" t="s">
        <v>90</v>
      </c>
      <c r="C22" s="55">
        <v>198</v>
      </c>
      <c r="D22" s="55" t="s">
        <v>709</v>
      </c>
      <c r="E22" s="55" t="s">
        <v>1211</v>
      </c>
      <c r="F22" s="54" t="s">
        <v>587</v>
      </c>
      <c r="G22" s="10" t="s">
        <v>621</v>
      </c>
      <c r="H22" s="9" t="s">
        <v>612</v>
      </c>
      <c r="I22" s="57">
        <v>1400000</v>
      </c>
      <c r="J22" s="57">
        <f t="shared" si="1"/>
        <v>1400000</v>
      </c>
      <c r="K22" s="58" t="str">
        <f t="shared" si="0"/>
        <v xml:space="preserve">  UN MILLON CUATROCIENTOS MIL PESOS </v>
      </c>
      <c r="L22" s="56" t="s">
        <v>611</v>
      </c>
      <c r="M22" s="56" t="s">
        <v>655</v>
      </c>
      <c r="N22" s="59" t="s">
        <v>109</v>
      </c>
      <c r="O22" s="48">
        <v>2714</v>
      </c>
      <c r="P22" s="48">
        <v>3665</v>
      </c>
      <c r="Q22" s="60" t="s">
        <v>656</v>
      </c>
      <c r="R22" s="52">
        <v>43996</v>
      </c>
      <c r="S22" s="41" t="s">
        <v>1726</v>
      </c>
    </row>
    <row r="23" spans="1:19" s="42" customFormat="1" ht="21" customHeight="1" x14ac:dyDescent="0.3">
      <c r="A23" s="53">
        <v>32758730</v>
      </c>
      <c r="B23" s="54" t="s">
        <v>76</v>
      </c>
      <c r="C23" s="55">
        <v>199</v>
      </c>
      <c r="D23" s="55" t="s">
        <v>709</v>
      </c>
      <c r="E23" s="55" t="s">
        <v>1212</v>
      </c>
      <c r="F23" s="54" t="s">
        <v>587</v>
      </c>
      <c r="G23" s="10" t="s">
        <v>621</v>
      </c>
      <c r="H23" s="9" t="s">
        <v>612</v>
      </c>
      <c r="I23" s="57">
        <v>1400000</v>
      </c>
      <c r="J23" s="57">
        <f t="shared" si="1"/>
        <v>1400000</v>
      </c>
      <c r="K23" s="58" t="str">
        <f t="shared" si="0"/>
        <v xml:space="preserve">  UN MILLON CUATROCIENTOS MIL PESOS </v>
      </c>
      <c r="L23" s="56" t="s">
        <v>611</v>
      </c>
      <c r="M23" s="56" t="s">
        <v>655</v>
      </c>
      <c r="N23" s="59" t="s">
        <v>109</v>
      </c>
      <c r="O23" s="48">
        <v>2715</v>
      </c>
      <c r="P23" s="48">
        <v>3666</v>
      </c>
      <c r="Q23" s="60" t="s">
        <v>656</v>
      </c>
      <c r="R23" s="52">
        <v>43996</v>
      </c>
      <c r="S23" s="41" t="s">
        <v>1727</v>
      </c>
    </row>
    <row r="24" spans="1:19" s="49" customFormat="1" ht="21" customHeight="1" x14ac:dyDescent="0.3">
      <c r="A24" s="53">
        <v>1042449446</v>
      </c>
      <c r="B24" s="54" t="s">
        <v>102</v>
      </c>
      <c r="C24" s="55">
        <v>200</v>
      </c>
      <c r="D24" s="55" t="s">
        <v>709</v>
      </c>
      <c r="E24" s="55" t="s">
        <v>1213</v>
      </c>
      <c r="F24" s="54" t="s">
        <v>587</v>
      </c>
      <c r="G24" s="10" t="s">
        <v>621</v>
      </c>
      <c r="H24" s="9" t="s">
        <v>612</v>
      </c>
      <c r="I24" s="57">
        <v>1400000</v>
      </c>
      <c r="J24" s="57">
        <f t="shared" si="1"/>
        <v>1400000</v>
      </c>
      <c r="K24" s="58" t="str">
        <f t="shared" si="0"/>
        <v xml:space="preserve">  UN MILLON CUATROCIENTOS MIL PESOS </v>
      </c>
      <c r="L24" s="56" t="s">
        <v>611</v>
      </c>
      <c r="M24" s="56" t="s">
        <v>655</v>
      </c>
      <c r="N24" s="59" t="s">
        <v>109</v>
      </c>
      <c r="O24" s="48">
        <v>2716</v>
      </c>
      <c r="P24" s="48">
        <v>3667</v>
      </c>
      <c r="Q24" s="60" t="s">
        <v>656</v>
      </c>
      <c r="R24" s="52">
        <v>43996</v>
      </c>
      <c r="S24" s="41" t="s">
        <v>1728</v>
      </c>
    </row>
    <row r="25" spans="1:19" s="41" customFormat="1" ht="21" customHeight="1" x14ac:dyDescent="0.3">
      <c r="A25" s="53">
        <v>1047337919</v>
      </c>
      <c r="B25" s="54" t="s">
        <v>83</v>
      </c>
      <c r="C25" s="55">
        <v>201</v>
      </c>
      <c r="D25" s="55" t="s">
        <v>709</v>
      </c>
      <c r="E25" s="55" t="s">
        <v>1214</v>
      </c>
      <c r="F25" s="44" t="s">
        <v>588</v>
      </c>
      <c r="G25" s="10" t="s">
        <v>621</v>
      </c>
      <c r="H25" s="9" t="s">
        <v>612</v>
      </c>
      <c r="I25" s="57">
        <v>1400000</v>
      </c>
      <c r="J25" s="57">
        <f t="shared" si="1"/>
        <v>1400000</v>
      </c>
      <c r="K25" s="58" t="str">
        <f t="shared" si="0"/>
        <v xml:space="preserve">  UN MILLON CUATROCIENTOS MIL PESOS </v>
      </c>
      <c r="L25" s="56" t="s">
        <v>611</v>
      </c>
      <c r="M25" s="56" t="s">
        <v>655</v>
      </c>
      <c r="N25" s="59" t="s">
        <v>109</v>
      </c>
      <c r="O25" s="48">
        <v>2717</v>
      </c>
      <c r="P25" s="48">
        <v>3668</v>
      </c>
      <c r="Q25" s="60" t="s">
        <v>656</v>
      </c>
      <c r="R25" s="52">
        <v>43996</v>
      </c>
      <c r="S25" s="41" t="s">
        <v>1729</v>
      </c>
    </row>
    <row r="26" spans="1:19" s="41" customFormat="1" ht="21" customHeight="1" x14ac:dyDescent="0.3">
      <c r="A26" s="53">
        <v>8784783</v>
      </c>
      <c r="B26" s="54" t="s">
        <v>80</v>
      </c>
      <c r="C26" s="55">
        <v>202</v>
      </c>
      <c r="D26" s="55" t="s">
        <v>709</v>
      </c>
      <c r="E26" s="55" t="s">
        <v>1215</v>
      </c>
      <c r="F26" s="44" t="s">
        <v>588</v>
      </c>
      <c r="G26" s="10" t="s">
        <v>621</v>
      </c>
      <c r="H26" s="9" t="s">
        <v>612</v>
      </c>
      <c r="I26" s="57">
        <v>1400000</v>
      </c>
      <c r="J26" s="57">
        <f t="shared" si="1"/>
        <v>1400000</v>
      </c>
      <c r="K26" s="58" t="str">
        <f t="shared" si="0"/>
        <v xml:space="preserve">  UN MILLON CUATROCIENTOS MIL PESOS </v>
      </c>
      <c r="L26" s="56" t="s">
        <v>611</v>
      </c>
      <c r="M26" s="56" t="s">
        <v>655</v>
      </c>
      <c r="N26" s="59" t="s">
        <v>109</v>
      </c>
      <c r="O26" s="48">
        <v>2718</v>
      </c>
      <c r="P26" s="48">
        <v>3669</v>
      </c>
      <c r="Q26" s="60" t="s">
        <v>656</v>
      </c>
      <c r="R26" s="52">
        <v>43996</v>
      </c>
      <c r="S26" s="41" t="s">
        <v>1730</v>
      </c>
    </row>
    <row r="27" spans="1:19" s="41" customFormat="1" ht="21" customHeight="1" x14ac:dyDescent="0.3">
      <c r="A27" s="53">
        <v>3779189</v>
      </c>
      <c r="B27" s="54" t="s">
        <v>104</v>
      </c>
      <c r="C27" s="55">
        <v>203</v>
      </c>
      <c r="D27" s="55" t="s">
        <v>709</v>
      </c>
      <c r="E27" s="55" t="s">
        <v>1216</v>
      </c>
      <c r="F27" s="44" t="s">
        <v>588</v>
      </c>
      <c r="G27" s="10" t="s">
        <v>621</v>
      </c>
      <c r="H27" s="9" t="s">
        <v>612</v>
      </c>
      <c r="I27" s="57">
        <v>1400000</v>
      </c>
      <c r="J27" s="57">
        <f t="shared" si="1"/>
        <v>1400000</v>
      </c>
      <c r="K27" s="58" t="str">
        <f t="shared" si="0"/>
        <v xml:space="preserve">  UN MILLON CUATROCIENTOS MIL PESOS </v>
      </c>
      <c r="L27" s="56" t="s">
        <v>611</v>
      </c>
      <c r="M27" s="56" t="s">
        <v>655</v>
      </c>
      <c r="N27" s="59" t="s">
        <v>109</v>
      </c>
      <c r="O27" s="48">
        <v>2719</v>
      </c>
      <c r="P27" s="48">
        <v>3670</v>
      </c>
      <c r="Q27" s="60" t="s">
        <v>656</v>
      </c>
      <c r="R27" s="52">
        <v>43996</v>
      </c>
      <c r="S27" s="41" t="s">
        <v>1731</v>
      </c>
    </row>
    <row r="28" spans="1:19" s="41" customFormat="1" ht="21" customHeight="1" x14ac:dyDescent="0.3">
      <c r="A28" s="53">
        <v>32829868</v>
      </c>
      <c r="B28" s="54" t="s">
        <v>81</v>
      </c>
      <c r="C28" s="55">
        <v>204</v>
      </c>
      <c r="D28" s="55" t="s">
        <v>709</v>
      </c>
      <c r="E28" s="55" t="s">
        <v>1217</v>
      </c>
      <c r="F28" s="44" t="s">
        <v>588</v>
      </c>
      <c r="G28" s="10" t="s">
        <v>621</v>
      </c>
      <c r="H28" s="9" t="s">
        <v>612</v>
      </c>
      <c r="I28" s="57">
        <v>1400000</v>
      </c>
      <c r="J28" s="57">
        <f t="shared" si="1"/>
        <v>1400000</v>
      </c>
      <c r="K28" s="58" t="str">
        <f t="shared" si="0"/>
        <v xml:space="preserve">  UN MILLON CUATROCIENTOS MIL PESOS </v>
      </c>
      <c r="L28" s="56" t="s">
        <v>611</v>
      </c>
      <c r="M28" s="56" t="s">
        <v>655</v>
      </c>
      <c r="N28" s="59" t="s">
        <v>109</v>
      </c>
      <c r="O28" s="48">
        <v>2720</v>
      </c>
      <c r="P28" s="48">
        <v>3671</v>
      </c>
      <c r="Q28" s="60" t="s">
        <v>656</v>
      </c>
      <c r="R28" s="52">
        <v>43996</v>
      </c>
      <c r="S28" s="41" t="s">
        <v>1732</v>
      </c>
    </row>
    <row r="29" spans="1:19" s="41" customFormat="1" ht="21" customHeight="1" x14ac:dyDescent="0.3">
      <c r="A29" s="53">
        <v>1046698080</v>
      </c>
      <c r="B29" s="54" t="s">
        <v>82</v>
      </c>
      <c r="C29" s="55">
        <v>205</v>
      </c>
      <c r="D29" s="55" t="s">
        <v>709</v>
      </c>
      <c r="E29" s="55" t="s">
        <v>1218</v>
      </c>
      <c r="F29" s="44" t="s">
        <v>588</v>
      </c>
      <c r="G29" s="10" t="s">
        <v>621</v>
      </c>
      <c r="H29" s="9" t="s">
        <v>612</v>
      </c>
      <c r="I29" s="57">
        <v>1400000</v>
      </c>
      <c r="J29" s="57">
        <f t="shared" si="1"/>
        <v>1400000</v>
      </c>
      <c r="K29" s="58" t="str">
        <f t="shared" si="0"/>
        <v xml:space="preserve">  UN MILLON CUATROCIENTOS MIL PESOS </v>
      </c>
      <c r="L29" s="56" t="s">
        <v>611</v>
      </c>
      <c r="M29" s="56" t="s">
        <v>655</v>
      </c>
      <c r="N29" s="59" t="s">
        <v>109</v>
      </c>
      <c r="O29" s="48">
        <v>2721</v>
      </c>
      <c r="P29" s="48">
        <v>3672</v>
      </c>
      <c r="Q29" s="60" t="s">
        <v>656</v>
      </c>
      <c r="R29" s="52">
        <v>43996</v>
      </c>
      <c r="S29" s="41" t="s">
        <v>1733</v>
      </c>
    </row>
    <row r="30" spans="1:19" s="41" customFormat="1" ht="21" customHeight="1" x14ac:dyDescent="0.3">
      <c r="A30" s="53">
        <v>1043185696</v>
      </c>
      <c r="B30" s="54" t="s">
        <v>98</v>
      </c>
      <c r="C30" s="55">
        <v>206</v>
      </c>
      <c r="D30" s="55" t="s">
        <v>709</v>
      </c>
      <c r="E30" s="55" t="s">
        <v>1219</v>
      </c>
      <c r="F30" s="44" t="s">
        <v>588</v>
      </c>
      <c r="G30" s="10" t="s">
        <v>621</v>
      </c>
      <c r="H30" s="9" t="s">
        <v>612</v>
      </c>
      <c r="I30" s="57">
        <v>1400000</v>
      </c>
      <c r="J30" s="57">
        <f t="shared" si="1"/>
        <v>1400000</v>
      </c>
      <c r="K30" s="58" t="str">
        <f t="shared" si="0"/>
        <v xml:space="preserve">  UN MILLON CUATROCIENTOS MIL PESOS </v>
      </c>
      <c r="L30" s="56" t="s">
        <v>611</v>
      </c>
      <c r="M30" s="56" t="s">
        <v>655</v>
      </c>
      <c r="N30" s="59" t="s">
        <v>109</v>
      </c>
      <c r="O30" s="48">
        <v>2722</v>
      </c>
      <c r="P30" s="48">
        <v>3673</v>
      </c>
      <c r="Q30" s="60" t="s">
        <v>656</v>
      </c>
      <c r="R30" s="52">
        <v>43996</v>
      </c>
      <c r="S30" s="41" t="s">
        <v>1734</v>
      </c>
    </row>
    <row r="31" spans="1:19" s="41" customFormat="1" ht="21" customHeight="1" x14ac:dyDescent="0.3">
      <c r="A31" s="53">
        <v>30895455</v>
      </c>
      <c r="B31" s="54" t="s">
        <v>84</v>
      </c>
      <c r="C31" s="55">
        <v>207</v>
      </c>
      <c r="D31" s="55" t="s">
        <v>709</v>
      </c>
      <c r="E31" s="55" t="s">
        <v>1220</v>
      </c>
      <c r="F31" s="44" t="s">
        <v>588</v>
      </c>
      <c r="G31" s="10" t="s">
        <v>621</v>
      </c>
      <c r="H31" s="9" t="s">
        <v>612</v>
      </c>
      <c r="I31" s="57">
        <v>1400000</v>
      </c>
      <c r="J31" s="57">
        <f t="shared" si="1"/>
        <v>1400000</v>
      </c>
      <c r="K31" s="58" t="str">
        <f t="shared" si="0"/>
        <v xml:space="preserve">  UN MILLON CUATROCIENTOS MIL PESOS </v>
      </c>
      <c r="L31" s="56" t="s">
        <v>611</v>
      </c>
      <c r="M31" s="56" t="s">
        <v>655</v>
      </c>
      <c r="N31" s="59" t="s">
        <v>109</v>
      </c>
      <c r="O31" s="48">
        <v>2723</v>
      </c>
      <c r="P31" s="48">
        <v>3674</v>
      </c>
      <c r="Q31" s="60" t="s">
        <v>656</v>
      </c>
      <c r="R31" s="52">
        <v>43996</v>
      </c>
      <c r="S31" s="41" t="s">
        <v>1735</v>
      </c>
    </row>
    <row r="32" spans="1:19" s="41" customFormat="1" ht="21" customHeight="1" x14ac:dyDescent="0.3">
      <c r="A32" s="53">
        <v>1143442239</v>
      </c>
      <c r="B32" s="54" t="s">
        <v>97</v>
      </c>
      <c r="C32" s="55">
        <v>208</v>
      </c>
      <c r="D32" s="55" t="s">
        <v>709</v>
      </c>
      <c r="E32" s="55" t="s">
        <v>1221</v>
      </c>
      <c r="F32" s="44" t="s">
        <v>588</v>
      </c>
      <c r="G32" s="10" t="s">
        <v>621</v>
      </c>
      <c r="H32" s="9" t="s">
        <v>612</v>
      </c>
      <c r="I32" s="57">
        <v>1400000</v>
      </c>
      <c r="J32" s="57">
        <f t="shared" si="1"/>
        <v>1400000</v>
      </c>
      <c r="K32" s="58" t="str">
        <f t="shared" si="0"/>
        <v xml:space="preserve">  UN MILLON CUATROCIENTOS MIL PESOS </v>
      </c>
      <c r="L32" s="56" t="s">
        <v>611</v>
      </c>
      <c r="M32" s="56" t="s">
        <v>655</v>
      </c>
      <c r="N32" s="59" t="s">
        <v>109</v>
      </c>
      <c r="O32" s="48">
        <v>2724</v>
      </c>
      <c r="P32" s="48">
        <v>3675</v>
      </c>
      <c r="Q32" s="60" t="s">
        <v>656</v>
      </c>
      <c r="R32" s="52">
        <v>43996</v>
      </c>
      <c r="S32" s="41" t="s">
        <v>1736</v>
      </c>
    </row>
    <row r="33" spans="1:19" s="41" customFormat="1" ht="21" customHeight="1" x14ac:dyDescent="0.3">
      <c r="A33" s="53">
        <v>32872420</v>
      </c>
      <c r="B33" s="54" t="s">
        <v>78</v>
      </c>
      <c r="C33" s="55">
        <v>209</v>
      </c>
      <c r="D33" s="55" t="s">
        <v>709</v>
      </c>
      <c r="E33" s="55" t="s">
        <v>1222</v>
      </c>
      <c r="F33" s="44" t="s">
        <v>588</v>
      </c>
      <c r="G33" s="10" t="s">
        <v>621</v>
      </c>
      <c r="H33" s="9" t="s">
        <v>612</v>
      </c>
      <c r="I33" s="57">
        <v>1400000</v>
      </c>
      <c r="J33" s="57">
        <f t="shared" si="1"/>
        <v>1400000</v>
      </c>
      <c r="K33" s="58" t="str">
        <f t="shared" si="0"/>
        <v xml:space="preserve">  UN MILLON CUATROCIENTOS MIL PESOS </v>
      </c>
      <c r="L33" s="56" t="s">
        <v>611</v>
      </c>
      <c r="M33" s="56" t="s">
        <v>655</v>
      </c>
      <c r="N33" s="59" t="s">
        <v>109</v>
      </c>
      <c r="O33" s="48">
        <v>2725</v>
      </c>
      <c r="P33" s="48">
        <v>3676</v>
      </c>
      <c r="Q33" s="60" t="s">
        <v>656</v>
      </c>
      <c r="R33" s="52">
        <v>43996</v>
      </c>
      <c r="S33" s="41" t="s">
        <v>1737</v>
      </c>
    </row>
    <row r="34" spans="1:19" s="41" customFormat="1" ht="30.75" customHeight="1" x14ac:dyDescent="0.3">
      <c r="A34" s="61">
        <v>1042417608</v>
      </c>
      <c r="B34" s="54" t="s">
        <v>632</v>
      </c>
      <c r="C34" s="55">
        <v>211</v>
      </c>
      <c r="D34" s="55" t="s">
        <v>1231</v>
      </c>
      <c r="E34" s="55" t="s">
        <v>1223</v>
      </c>
      <c r="F34" s="54" t="s">
        <v>698</v>
      </c>
      <c r="G34" s="10" t="s">
        <v>621</v>
      </c>
      <c r="H34" s="9" t="s">
        <v>612</v>
      </c>
      <c r="I34" s="57">
        <v>1400000</v>
      </c>
      <c r="J34" s="62">
        <f t="shared" si="1"/>
        <v>1400000</v>
      </c>
      <c r="K34" s="58" t="str">
        <f t="shared" si="0"/>
        <v xml:space="preserve">  UN MILLON CUATROCIENTOS MIL PESOS </v>
      </c>
      <c r="L34" s="56" t="s">
        <v>611</v>
      </c>
      <c r="M34" s="56" t="s">
        <v>655</v>
      </c>
      <c r="N34" s="59" t="s">
        <v>109</v>
      </c>
      <c r="O34" s="48">
        <v>2727</v>
      </c>
      <c r="P34" s="48">
        <v>3678</v>
      </c>
      <c r="Q34" s="60" t="s">
        <v>656</v>
      </c>
      <c r="R34" s="52">
        <v>43996</v>
      </c>
      <c r="S34" s="41" t="s">
        <v>1738</v>
      </c>
    </row>
  </sheetData>
  <sortState ref="A2:AM31">
    <sortCondition descending="1" ref="I2:I31"/>
  </sortState>
  <conditionalFormatting sqref="A8">
    <cfRule type="duplicateValues" dxfId="18" priority="41"/>
  </conditionalFormatting>
  <conditionalFormatting sqref="A11">
    <cfRule type="duplicateValues" dxfId="17" priority="36"/>
  </conditionalFormatting>
  <conditionalFormatting sqref="I11">
    <cfRule type="duplicateValues" dxfId="16" priority="37"/>
  </conditionalFormatting>
  <conditionalFormatting sqref="B11">
    <cfRule type="duplicateValues" dxfId="15" priority="38"/>
  </conditionalFormatting>
  <conditionalFormatting sqref="I4">
    <cfRule type="duplicateValues" dxfId="14" priority="51"/>
  </conditionalFormatting>
  <conditionalFormatting sqref="B2 B4:B5 B7:B8">
    <cfRule type="duplicateValues" dxfId="13" priority="6078"/>
  </conditionalFormatting>
  <conditionalFormatting sqref="A3">
    <cfRule type="duplicateValues" dxfId="12" priority="17"/>
  </conditionalFormatting>
  <conditionalFormatting sqref="B3">
    <cfRule type="duplicateValues" dxfId="11" priority="18"/>
  </conditionalFormatting>
  <conditionalFormatting sqref="B6">
    <cfRule type="duplicateValues" dxfId="10" priority="5"/>
  </conditionalFormatting>
  <conditionalFormatting sqref="I1:J1 B1:F1">
    <cfRule type="duplicateValues" dxfId="9" priority="7059"/>
  </conditionalFormatting>
  <conditionalFormatting sqref="J6">
    <cfRule type="duplicateValues" dxfId="8" priority="7061"/>
  </conditionalFormatting>
  <conditionalFormatting sqref="J2:K2 J7:J33 J3:J5 K3:K34">
    <cfRule type="duplicateValues" dxfId="7" priority="7511"/>
  </conditionalFormatting>
  <conditionalFormatting sqref="C3:C34 C2:E2 E3:E34">
    <cfRule type="duplicateValues" dxfId="6" priority="7515"/>
  </conditionalFormatting>
  <conditionalFormatting sqref="D3:D34">
    <cfRule type="duplicateValues" dxfId="5" priority="7518"/>
  </conditionalFormatting>
  <pageMargins left="1.1811023622047245" right="0.70866141732283472" top="0.74803149606299213" bottom="0.74803149606299213" header="0.31496062992125984" footer="0.31496062992125984"/>
  <pageSetup paperSize="5" scale="1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"/>
  <sheetViews>
    <sheetView zoomScale="78" zoomScaleNormal="78" workbookViewId="0">
      <selection activeCell="E4" sqref="E4"/>
    </sheetView>
  </sheetViews>
  <sheetFormatPr baseColWidth="10" defaultRowHeight="15" x14ac:dyDescent="0.25"/>
  <cols>
    <col min="1" max="1" width="8" customWidth="1"/>
    <col min="3" max="3" width="34.42578125" customWidth="1"/>
    <col min="4" max="4" width="11" customWidth="1"/>
    <col min="5" max="5" width="20.28515625" customWidth="1"/>
    <col min="6" max="6" width="44.28515625" customWidth="1"/>
    <col min="7" max="7" width="19.42578125" customWidth="1"/>
    <col min="8" max="8" width="20.140625" customWidth="1"/>
    <col min="9" max="9" width="14.28515625" customWidth="1"/>
    <col min="10" max="10" width="11.42578125" customWidth="1"/>
    <col min="11" max="11" width="20.42578125" customWidth="1"/>
    <col min="12" max="12" width="27" bestFit="1" customWidth="1"/>
    <col min="13" max="13" width="20" customWidth="1"/>
    <col min="14" max="14" width="8.140625" customWidth="1"/>
    <col min="17" max="17" width="83.85546875" bestFit="1" customWidth="1"/>
  </cols>
  <sheetData>
    <row r="1" spans="1:17" s="12" customFormat="1" ht="14.25" x14ac:dyDescent="0.3">
      <c r="B1" s="26" t="s">
        <v>467</v>
      </c>
      <c r="C1" s="26"/>
      <c r="D1" s="26"/>
      <c r="E1" s="26"/>
      <c r="F1" s="26"/>
      <c r="G1" s="22"/>
      <c r="H1" s="23"/>
      <c r="I1" s="24"/>
      <c r="J1" s="24"/>
      <c r="K1" s="13"/>
      <c r="L1" s="14"/>
      <c r="N1" s="15"/>
      <c r="O1" s="15"/>
    </row>
    <row r="2" spans="1:17" s="12" customFormat="1" ht="8.25" customHeight="1" x14ac:dyDescent="0.35">
      <c r="B2" s="21"/>
      <c r="C2" s="21"/>
      <c r="D2" s="21"/>
      <c r="E2" s="21"/>
      <c r="F2" s="21"/>
      <c r="G2" s="22"/>
      <c r="H2" s="23"/>
      <c r="I2" s="24"/>
      <c r="J2" s="24"/>
      <c r="K2" s="13"/>
      <c r="L2" s="14"/>
      <c r="N2" s="15"/>
      <c r="O2" s="15"/>
    </row>
    <row r="3" spans="1:17" s="3" customFormat="1" ht="28.5" x14ac:dyDescent="0.25">
      <c r="A3" s="3" t="s">
        <v>441</v>
      </c>
      <c r="B3" s="4" t="s">
        <v>0</v>
      </c>
      <c r="C3" s="3" t="s">
        <v>29</v>
      </c>
      <c r="D3" s="3" t="s">
        <v>442</v>
      </c>
      <c r="E3" s="3" t="s">
        <v>443</v>
      </c>
      <c r="F3" s="5" t="s">
        <v>1</v>
      </c>
      <c r="G3" s="16" t="s">
        <v>2</v>
      </c>
      <c r="H3" s="5" t="s">
        <v>40</v>
      </c>
      <c r="I3" s="17" t="s">
        <v>3</v>
      </c>
      <c r="J3" s="17" t="s">
        <v>39</v>
      </c>
      <c r="K3" s="5" t="s">
        <v>41</v>
      </c>
      <c r="L3" s="18" t="s">
        <v>56</v>
      </c>
      <c r="M3" s="3" t="s">
        <v>4</v>
      </c>
      <c r="N3" s="19" t="s">
        <v>5</v>
      </c>
      <c r="O3" s="19" t="s">
        <v>6</v>
      </c>
      <c r="P3" s="3" t="s">
        <v>1704</v>
      </c>
      <c r="Q3" s="3" t="s">
        <v>708</v>
      </c>
    </row>
    <row r="4" spans="1:17" s="7" customFormat="1" ht="28.5" customHeight="1" x14ac:dyDescent="0.3">
      <c r="A4" s="9">
        <v>3</v>
      </c>
      <c r="B4" s="45">
        <v>1045729651</v>
      </c>
      <c r="C4" s="2" t="s">
        <v>428</v>
      </c>
      <c r="D4" s="29">
        <v>2435</v>
      </c>
      <c r="E4" s="29" t="s">
        <v>1189</v>
      </c>
      <c r="F4" s="2" t="s">
        <v>690</v>
      </c>
      <c r="G4" s="10" t="s">
        <v>621</v>
      </c>
      <c r="H4" s="9" t="s">
        <v>715</v>
      </c>
      <c r="I4" s="20">
        <v>4240000</v>
      </c>
      <c r="J4" s="11">
        <f>+I4*1</f>
        <v>4240000</v>
      </c>
      <c r="K4" s="8" t="s">
        <v>657</v>
      </c>
      <c r="L4" s="8" t="s">
        <v>716</v>
      </c>
      <c r="M4" s="1" t="s">
        <v>445</v>
      </c>
      <c r="N4" s="1">
        <v>2968</v>
      </c>
      <c r="O4" s="6">
        <v>3919</v>
      </c>
      <c r="P4" s="50">
        <v>43996</v>
      </c>
      <c r="Q4" s="51" t="s">
        <v>1705</v>
      </c>
    </row>
  </sheetData>
  <conditionalFormatting sqref="F3">
    <cfRule type="duplicateValues" dxfId="4" priority="30"/>
  </conditionalFormatting>
  <conditionalFormatting sqref="J4">
    <cfRule type="duplicateValues" dxfId="3" priority="7507"/>
  </conditionalFormatting>
  <conditionalFormatting sqref="E4">
    <cfRule type="duplicateValues" dxfId="2" priority="7508"/>
  </conditionalFormatting>
  <conditionalFormatting sqref="D4">
    <cfRule type="duplicateValues" dxfId="1" priority="7509"/>
  </conditionalFormatting>
  <conditionalFormatting sqref="I3:J3">
    <cfRule type="duplicateValues" dxfId="0" priority="7510"/>
  </conditionalFormatting>
  <hyperlinks>
    <hyperlink ref="Q4" r:id="rId1"/>
  </hyperlinks>
  <pageMargins left="0.70866141732283472" right="0.70866141732283472" top="0.74803149606299213" bottom="0.74803149606299213" header="0.31496062992125984" footer="0.31496062992125984"/>
  <pageSetup paperSize="5" scale="33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JUNIO 2020</vt:lpstr>
      <vt:lpstr>PIC  JUNIO 2020</vt:lpstr>
      <vt:lpstr>CONTRATOS COVIC  19- JUNIO 2020</vt:lpstr>
      <vt:lpstr>'JUNIO 2020'!_Hlk42266200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AUXILIAR RRHH</cp:lastModifiedBy>
  <cp:revision/>
  <cp:lastPrinted>2020-08-03T20:28:24Z</cp:lastPrinted>
  <dcterms:created xsi:type="dcterms:W3CDTF">2012-01-11T15:07:26Z</dcterms:created>
  <dcterms:modified xsi:type="dcterms:W3CDTF">2020-09-25T18:48:47Z</dcterms:modified>
</cp:coreProperties>
</file>