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SOLICITUD ITA\"/>
    </mc:Choice>
  </mc:AlternateContent>
  <bookViews>
    <workbookView xWindow="0" yWindow="0" windowWidth="20490" windowHeight="9045"/>
  </bookViews>
  <sheets>
    <sheet name="AGOSTO (2)" sheetId="62" r:id="rId1"/>
    <sheet name="PIC AGOSTO " sheetId="47" r:id="rId2"/>
  </sheets>
  <functionGroups builtInGroupCount="18"/>
  <definedNames>
    <definedName name="_xlnm._FilterDatabase" localSheetId="0" hidden="1">'AGOSTO (2)'!$A$2:$HZ$476</definedName>
    <definedName name="_xlnm._FilterDatabase" localSheetId="1" hidden="1">'PIC AGOSTO '!$A$1:$X$1</definedName>
    <definedName name="_Hlk42266200" localSheetId="0">'AGOSTO (2)'!$E$14</definedName>
  </definedNames>
  <calcPr calcId="152511"/>
</workbook>
</file>

<file path=xl/calcChain.xml><?xml version="1.0" encoding="utf-8"?>
<calcChain xmlns="http://schemas.openxmlformats.org/spreadsheetml/2006/main">
  <c r="I476" i="62" l="1"/>
  <c r="K43" i="47" l="1"/>
  <c r="H475" i="62"/>
  <c r="I475" i="62" s="1"/>
  <c r="H473" i="62"/>
  <c r="I473" i="62"/>
  <c r="H474" i="62"/>
  <c r="I474" i="62" s="1"/>
  <c r="H471" i="62"/>
  <c r="I471" i="62" s="1"/>
  <c r="H339" i="62"/>
  <c r="I339" i="62" s="1"/>
  <c r="I472" i="62"/>
  <c r="I144" i="62"/>
  <c r="H431" i="62"/>
  <c r="I431" i="62" s="1"/>
  <c r="I105" i="62"/>
  <c r="I470" i="62"/>
  <c r="I141" i="62"/>
  <c r="I142" i="62"/>
  <c r="I143" i="62"/>
  <c r="I433" i="62"/>
  <c r="I322" i="62"/>
  <c r="I434" i="62"/>
  <c r="I435" i="62"/>
  <c r="I436" i="62"/>
  <c r="I437" i="62"/>
  <c r="I438" i="62"/>
  <c r="I439" i="62"/>
  <c r="I145" i="62"/>
  <c r="I100" i="62"/>
  <c r="I146" i="62"/>
  <c r="I440" i="62"/>
  <c r="I441" i="62"/>
  <c r="I101" i="62"/>
  <c r="I147" i="62"/>
  <c r="I442" i="62"/>
  <c r="I102" i="62"/>
  <c r="I148" i="62"/>
  <c r="I103" i="62"/>
  <c r="I254" i="62"/>
  <c r="I104" i="62"/>
  <c r="I237" i="62"/>
  <c r="I236" i="62"/>
  <c r="I235" i="62"/>
  <c r="I140" i="62"/>
  <c r="I99" i="62"/>
  <c r="I234" i="62"/>
  <c r="I98" i="62"/>
  <c r="I233" i="62"/>
  <c r="I97" i="62"/>
  <c r="I469" i="62"/>
  <c r="I468" i="62"/>
  <c r="I467" i="62"/>
  <c r="I466" i="62"/>
  <c r="I465" i="62"/>
  <c r="I464" i="62"/>
  <c r="I463" i="62"/>
  <c r="I462" i="62"/>
  <c r="I461" i="62"/>
  <c r="I460" i="62"/>
  <c r="I459" i="62"/>
  <c r="I458" i="62"/>
  <c r="I457" i="62"/>
  <c r="I456" i="62"/>
  <c r="I455" i="62"/>
  <c r="I454" i="62"/>
  <c r="I452" i="62"/>
  <c r="I451" i="62"/>
  <c r="I450" i="62"/>
  <c r="I449" i="62"/>
  <c r="I448" i="62"/>
  <c r="I447" i="62"/>
  <c r="I446" i="62"/>
  <c r="I445" i="62"/>
  <c r="I444" i="62"/>
  <c r="I443" i="62"/>
  <c r="I432" i="62"/>
  <c r="I430" i="62"/>
  <c r="I429" i="62"/>
  <c r="I428" i="62"/>
  <c r="I427" i="62"/>
  <c r="I426" i="62"/>
  <c r="I425" i="62"/>
  <c r="I424" i="62"/>
  <c r="I423" i="62"/>
  <c r="I422" i="62"/>
  <c r="I421" i="62"/>
  <c r="I420" i="62"/>
  <c r="I419" i="62"/>
  <c r="I418" i="62"/>
  <c r="I417" i="62"/>
  <c r="I416" i="62"/>
  <c r="I415" i="62"/>
  <c r="I414" i="62"/>
  <c r="I232" i="62"/>
  <c r="I413" i="62"/>
  <c r="I412" i="62"/>
  <c r="I411" i="62"/>
  <c r="I410" i="62"/>
  <c r="I409" i="62"/>
  <c r="I408" i="62"/>
  <c r="I407" i="62"/>
  <c r="I406" i="62"/>
  <c r="I405" i="62"/>
  <c r="I404" i="62"/>
  <c r="I403" i="62"/>
  <c r="I402" i="62"/>
  <c r="I401" i="62"/>
  <c r="I400" i="62"/>
  <c r="I399" i="62"/>
  <c r="I398" i="62"/>
  <c r="I397" i="62"/>
  <c r="I396" i="62"/>
  <c r="I395" i="62"/>
  <c r="I394" i="62"/>
  <c r="I393" i="62"/>
  <c r="I392" i="62"/>
  <c r="I391" i="62"/>
  <c r="I390" i="62"/>
  <c r="I389" i="62"/>
  <c r="I388" i="62"/>
  <c r="I387" i="62"/>
  <c r="I386" i="62"/>
  <c r="I385" i="62"/>
  <c r="I384" i="62"/>
  <c r="I383" i="62"/>
  <c r="I382" i="62"/>
  <c r="I381" i="62"/>
  <c r="I380" i="62"/>
  <c r="I379" i="62"/>
  <c r="I378" i="62"/>
  <c r="I377" i="62"/>
  <c r="I376" i="62"/>
  <c r="I375" i="62"/>
  <c r="I374" i="62"/>
  <c r="I373" i="62"/>
  <c r="I372" i="62"/>
  <c r="I371" i="62"/>
  <c r="I231" i="62"/>
  <c r="I370" i="62"/>
  <c r="I369" i="62"/>
  <c r="I368" i="62"/>
  <c r="I367" i="62"/>
  <c r="I366" i="62"/>
  <c r="I230" i="62"/>
  <c r="I365" i="62"/>
  <c r="I364" i="62"/>
  <c r="I363" i="62"/>
  <c r="I229" i="62"/>
  <c r="I362" i="62"/>
  <c r="I361" i="62"/>
  <c r="I360" i="62"/>
  <c r="I359" i="62"/>
  <c r="I358" i="62"/>
  <c r="I357" i="62"/>
  <c r="I356" i="62"/>
  <c r="I355" i="62"/>
  <c r="I354" i="62"/>
  <c r="I353" i="62"/>
  <c r="I352" i="62"/>
  <c r="I321" i="62"/>
  <c r="I351" i="62"/>
  <c r="I350" i="62"/>
  <c r="I349" i="62"/>
  <c r="I348" i="62"/>
  <c r="I347" i="62"/>
  <c r="I346" i="62"/>
  <c r="I345" i="62"/>
  <c r="I228" i="62"/>
  <c r="I344" i="62"/>
  <c r="I343" i="62"/>
  <c r="I341" i="62"/>
  <c r="I340" i="62"/>
  <c r="I338" i="62"/>
  <c r="I337" i="62"/>
  <c r="I336" i="62"/>
  <c r="I335" i="62"/>
  <c r="I334" i="62"/>
  <c r="I333" i="62"/>
  <c r="I332" i="62"/>
  <c r="I331" i="62"/>
  <c r="I264" i="62"/>
  <c r="I330" i="62"/>
  <c r="I329" i="62"/>
  <c r="I328" i="62"/>
  <c r="I327" i="62"/>
  <c r="I326" i="62"/>
  <c r="I325" i="62"/>
  <c r="I320" i="62"/>
  <c r="I319" i="62"/>
  <c r="I318" i="62"/>
  <c r="I317" i="62"/>
  <c r="I316" i="62"/>
  <c r="I315" i="62"/>
  <c r="I314" i="62"/>
  <c r="I313" i="62"/>
  <c r="I312" i="62"/>
  <c r="I311" i="62"/>
  <c r="I310" i="62"/>
  <c r="I309" i="62"/>
  <c r="I308" i="62"/>
  <c r="I307" i="62"/>
  <c r="I306" i="62"/>
  <c r="I305" i="62"/>
  <c r="I304" i="62"/>
  <c r="I303" i="62"/>
  <c r="I139" i="62"/>
  <c r="I302" i="62"/>
  <c r="I301" i="62"/>
  <c r="I300" i="62"/>
  <c r="I227" i="62"/>
  <c r="I299" i="62"/>
  <c r="I298" i="62"/>
  <c r="I297" i="62"/>
  <c r="I296" i="62"/>
  <c r="I295" i="62"/>
  <c r="I294" i="62"/>
  <c r="I293" i="62"/>
  <c r="I292" i="62"/>
  <c r="I291" i="62"/>
  <c r="I290" i="62"/>
  <c r="I289" i="62"/>
  <c r="I226" i="62"/>
  <c r="I288" i="62"/>
  <c r="I287" i="62"/>
  <c r="I286" i="62"/>
  <c r="I285" i="62"/>
  <c r="I284" i="62"/>
  <c r="I283" i="62"/>
  <c r="I282" i="62"/>
  <c r="I281" i="62"/>
  <c r="I279" i="62"/>
  <c r="I278" i="62"/>
  <c r="I277" i="62"/>
  <c r="I276" i="62"/>
  <c r="I275" i="62"/>
  <c r="I280" i="62"/>
  <c r="I274" i="62"/>
  <c r="I273" i="62"/>
  <c r="I272" i="62"/>
  <c r="I271" i="62"/>
  <c r="I270" i="62"/>
  <c r="I269" i="62"/>
  <c r="I268" i="62"/>
  <c r="I267" i="62"/>
  <c r="I266" i="62"/>
  <c r="I263" i="62"/>
  <c r="I262" i="62"/>
  <c r="I324" i="62"/>
  <c r="I261" i="62"/>
  <c r="I260" i="62"/>
  <c r="I259" i="62"/>
  <c r="I258" i="62"/>
  <c r="I257" i="62"/>
  <c r="I256" i="62"/>
  <c r="I255" i="62"/>
  <c r="I253" i="62"/>
  <c r="I252" i="62"/>
  <c r="I251" i="62"/>
  <c r="I250" i="62"/>
  <c r="I249" i="62"/>
  <c r="I248" i="62"/>
  <c r="I247" i="62"/>
  <c r="I246" i="62"/>
  <c r="I245" i="62"/>
  <c r="I244" i="62"/>
  <c r="I243" i="62"/>
  <c r="I242" i="62"/>
  <c r="I241" i="62"/>
  <c r="H240" i="62"/>
  <c r="I240" i="62" s="1"/>
  <c r="I239" i="62"/>
  <c r="I238" i="62"/>
  <c r="I342" i="62"/>
  <c r="I225" i="62"/>
  <c r="I224" i="62"/>
  <c r="I223" i="62"/>
  <c r="I222" i="62"/>
  <c r="I221" i="62"/>
  <c r="I220" i="62"/>
  <c r="I219" i="62"/>
  <c r="I218" i="62"/>
  <c r="I217" i="62"/>
  <c r="I216" i="62"/>
  <c r="I215" i="62"/>
  <c r="I214" i="62"/>
  <c r="I213" i="62"/>
  <c r="I212" i="62"/>
  <c r="I211" i="62"/>
  <c r="I210" i="62"/>
  <c r="I209" i="62"/>
  <c r="I208" i="62"/>
  <c r="I207" i="62"/>
  <c r="I206" i="62"/>
  <c r="I205" i="62"/>
  <c r="I204" i="62"/>
  <c r="I203" i="62"/>
  <c r="I202" i="62"/>
  <c r="I201" i="62"/>
  <c r="I200" i="62"/>
  <c r="I199" i="62"/>
  <c r="I198" i="62"/>
  <c r="I197" i="62"/>
  <c r="I196" i="62"/>
  <c r="I195" i="62"/>
  <c r="I194" i="62"/>
  <c r="I193" i="62"/>
  <c r="I192" i="62"/>
  <c r="I191" i="62"/>
  <c r="I190" i="62"/>
  <c r="I189" i="62"/>
  <c r="I188" i="62"/>
  <c r="I187" i="62"/>
  <c r="I186" i="62"/>
  <c r="I185" i="62"/>
  <c r="I184" i="62"/>
  <c r="I183" i="62"/>
  <c r="I182" i="62"/>
  <c r="I181" i="62"/>
  <c r="I180" i="62"/>
  <c r="I179" i="62"/>
  <c r="I178" i="62"/>
  <c r="I177" i="62"/>
  <c r="I176" i="62"/>
  <c r="I175" i="62"/>
  <c r="I174" i="62"/>
  <c r="I173" i="62"/>
  <c r="I172" i="62"/>
  <c r="I171" i="62"/>
  <c r="I170" i="62"/>
  <c r="I169" i="62"/>
  <c r="I168" i="62"/>
  <c r="I167" i="62"/>
  <c r="I166" i="62"/>
  <c r="I165" i="62"/>
  <c r="I164" i="62"/>
  <c r="I163" i="62"/>
  <c r="I162" i="62"/>
  <c r="H161" i="62"/>
  <c r="I160" i="62"/>
  <c r="I159" i="62"/>
  <c r="I158" i="62"/>
  <c r="I157" i="62"/>
  <c r="I156" i="62"/>
  <c r="I155" i="62"/>
  <c r="I154" i="62"/>
  <c r="I153" i="62"/>
  <c r="I152" i="62"/>
  <c r="I151" i="62"/>
  <c r="I150" i="62"/>
  <c r="I138" i="62"/>
  <c r="I137" i="62"/>
  <c r="I136" i="62"/>
  <c r="I135" i="62"/>
  <c r="I134" i="62"/>
  <c r="I133" i="62"/>
  <c r="I132" i="62"/>
  <c r="I131" i="62"/>
  <c r="I130" i="62"/>
  <c r="I129" i="62"/>
  <c r="I128" i="62"/>
  <c r="I127" i="62"/>
  <c r="I126" i="62"/>
  <c r="I125" i="62"/>
  <c r="I124" i="62"/>
  <c r="I123" i="62"/>
  <c r="I122" i="62"/>
  <c r="I121" i="62"/>
  <c r="I120" i="62"/>
  <c r="I119" i="62"/>
  <c r="I118" i="62"/>
  <c r="I117" i="62"/>
  <c r="I116" i="62"/>
  <c r="I115" i="62"/>
  <c r="I114" i="62"/>
  <c r="I113" i="62"/>
  <c r="I112" i="62"/>
  <c r="I111" i="62"/>
  <c r="I110" i="62"/>
  <c r="I109" i="62"/>
  <c r="I108" i="62"/>
  <c r="I107" i="62"/>
  <c r="I106" i="62"/>
  <c r="I95" i="62"/>
  <c r="I94" i="62"/>
  <c r="I93" i="62"/>
  <c r="I92" i="62"/>
  <c r="I91" i="62"/>
  <c r="I90" i="62"/>
  <c r="I89" i="62"/>
  <c r="I88" i="62"/>
  <c r="I87" i="62"/>
  <c r="I86" i="62"/>
  <c r="I85" i="62"/>
  <c r="I84" i="62"/>
  <c r="I83" i="62"/>
  <c r="I82" i="62"/>
  <c r="I81" i="62"/>
  <c r="I80" i="62"/>
  <c r="I79" i="62"/>
  <c r="I78" i="62"/>
  <c r="I77" i="62"/>
  <c r="I76" i="62"/>
  <c r="I75" i="62"/>
  <c r="I74" i="62"/>
  <c r="I73" i="62"/>
  <c r="I72" i="62"/>
  <c r="I71" i="62"/>
  <c r="I70" i="62"/>
  <c r="I69" i="62"/>
  <c r="I68" i="62"/>
  <c r="I149" i="62"/>
  <c r="I67" i="62"/>
  <c r="I66" i="62"/>
  <c r="I65" i="62"/>
  <c r="I64" i="62"/>
  <c r="I63" i="62"/>
  <c r="I265" i="62"/>
  <c r="I62" i="62"/>
  <c r="I61" i="62"/>
  <c r="I60" i="62"/>
  <c r="I59" i="62"/>
  <c r="I58" i="62"/>
  <c r="I57" i="62"/>
  <c r="I56" i="62"/>
  <c r="I55" i="62"/>
  <c r="I54" i="62"/>
  <c r="I53" i="62"/>
  <c r="I52" i="62"/>
  <c r="I51" i="62"/>
  <c r="I50" i="62"/>
  <c r="I49" i="62"/>
  <c r="I48" i="62"/>
  <c r="I47" i="62"/>
  <c r="I46" i="62"/>
  <c r="I45" i="62"/>
  <c r="I44" i="62"/>
  <c r="I43" i="62"/>
  <c r="I42" i="62"/>
  <c r="I41" i="62"/>
  <c r="I40" i="62"/>
  <c r="I39" i="62"/>
  <c r="I38" i="62"/>
  <c r="I37" i="62"/>
  <c r="I323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453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I5" i="62"/>
  <c r="I4" i="62"/>
  <c r="A4" i="62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A112" i="62" s="1"/>
  <c r="A113" i="62" s="1"/>
  <c r="A114" i="62" s="1"/>
  <c r="A115" i="62" s="1"/>
  <c r="A116" i="62" s="1"/>
  <c r="A117" i="62" s="1"/>
  <c r="A118" i="62" s="1"/>
  <c r="A119" i="62" s="1"/>
  <c r="A120" i="62" s="1"/>
  <c r="A121" i="62" s="1"/>
  <c r="A122" i="62" s="1"/>
  <c r="A123" i="62" s="1"/>
  <c r="A124" i="62" s="1"/>
  <c r="A125" i="62" s="1"/>
  <c r="A126" i="62" s="1"/>
  <c r="A127" i="62" s="1"/>
  <c r="A128" i="62" s="1"/>
  <c r="A129" i="62" s="1"/>
  <c r="A130" i="62" s="1"/>
  <c r="A131" i="62" s="1"/>
  <c r="A132" i="62" s="1"/>
  <c r="A133" i="62" s="1"/>
  <c r="A134" i="62" s="1"/>
  <c r="A135" i="62" s="1"/>
  <c r="A136" i="62" s="1"/>
  <c r="A137" i="62" s="1"/>
  <c r="A138" i="62" s="1"/>
  <c r="A139" i="62" s="1"/>
  <c r="A140" i="62" s="1"/>
  <c r="A141" i="62" s="1"/>
  <c r="A142" i="62" s="1"/>
  <c r="A143" i="62" s="1"/>
  <c r="A144" i="62" s="1"/>
  <c r="A145" i="62" s="1"/>
  <c r="A146" i="62" s="1"/>
  <c r="A147" i="62" s="1"/>
  <c r="A148" i="62" s="1"/>
  <c r="A149" i="62" s="1"/>
  <c r="A150" i="62" s="1"/>
  <c r="A151" i="62" s="1"/>
  <c r="A152" i="62" s="1"/>
  <c r="A153" i="62" s="1"/>
  <c r="A154" i="62" s="1"/>
  <c r="A155" i="62" s="1"/>
  <c r="A156" i="62" s="1"/>
  <c r="A157" i="62" s="1"/>
  <c r="A158" i="62" s="1"/>
  <c r="A159" i="62" s="1"/>
  <c r="A160" i="62" s="1"/>
  <c r="A161" i="62" s="1"/>
  <c r="A162" i="62" s="1"/>
  <c r="A163" i="62" s="1"/>
  <c r="A164" i="62" s="1"/>
  <c r="A165" i="62" s="1"/>
  <c r="A166" i="62" s="1"/>
  <c r="A167" i="62" s="1"/>
  <c r="A168" i="62" s="1"/>
  <c r="A169" i="62" s="1"/>
  <c r="A170" i="62" s="1"/>
  <c r="A171" i="62" s="1"/>
  <c r="A172" i="62" s="1"/>
  <c r="A173" i="62" s="1"/>
  <c r="A174" i="62" s="1"/>
  <c r="A175" i="62" s="1"/>
  <c r="A176" i="62" s="1"/>
  <c r="A177" i="62" s="1"/>
  <c r="A178" i="62" s="1"/>
  <c r="A179" i="62" s="1"/>
  <c r="A180" i="62" s="1"/>
  <c r="A181" i="62" s="1"/>
  <c r="A182" i="62" s="1"/>
  <c r="A183" i="62" s="1"/>
  <c r="A184" i="62" s="1"/>
  <c r="A185" i="62" s="1"/>
  <c r="A186" i="62" s="1"/>
  <c r="A187" i="62" s="1"/>
  <c r="A188" i="62" s="1"/>
  <c r="A189" i="62" s="1"/>
  <c r="A190" i="62" s="1"/>
  <c r="A191" i="62" s="1"/>
  <c r="A192" i="62" s="1"/>
  <c r="A193" i="62" s="1"/>
  <c r="A194" i="62" s="1"/>
  <c r="A195" i="62" s="1"/>
  <c r="A196" i="62" s="1"/>
  <c r="A197" i="62" s="1"/>
  <c r="A198" i="62" s="1"/>
  <c r="A199" i="62" s="1"/>
  <c r="A200" i="62" s="1"/>
  <c r="A201" i="62" s="1"/>
  <c r="A202" i="62" s="1"/>
  <c r="A203" i="62" s="1"/>
  <c r="A204" i="62" s="1"/>
  <c r="A205" i="62" s="1"/>
  <c r="A206" i="62" s="1"/>
  <c r="A207" i="62" s="1"/>
  <c r="A208" i="62" s="1"/>
  <c r="A209" i="62" s="1"/>
  <c r="A210" i="62" s="1"/>
  <c r="A211" i="62" s="1"/>
  <c r="A212" i="62" s="1"/>
  <c r="A213" i="62" s="1"/>
  <c r="A214" i="62" s="1"/>
  <c r="A215" i="62" s="1"/>
  <c r="A216" i="62" s="1"/>
  <c r="A217" i="62" s="1"/>
  <c r="A218" i="62" s="1"/>
  <c r="A219" i="62" s="1"/>
  <c r="A220" i="62" s="1"/>
  <c r="A221" i="62" s="1"/>
  <c r="A222" i="62" s="1"/>
  <c r="A223" i="62" s="1"/>
  <c r="A224" i="62" s="1"/>
  <c r="A225" i="62" s="1"/>
  <c r="A226" i="62" s="1"/>
  <c r="A227" i="62" s="1"/>
  <c r="A228" i="62" s="1"/>
  <c r="A229" i="62" s="1"/>
  <c r="A230" i="62" s="1"/>
  <c r="A231" i="62" s="1"/>
  <c r="A232" i="62" s="1"/>
  <c r="A233" i="62" s="1"/>
  <c r="A234" i="62" s="1"/>
  <c r="A235" i="62" s="1"/>
  <c r="A236" i="62" s="1"/>
  <c r="A237" i="62" s="1"/>
  <c r="A238" i="62" s="1"/>
  <c r="A239" i="62" s="1"/>
  <c r="A240" i="62" s="1"/>
  <c r="A241" i="62" s="1"/>
  <c r="A242" i="62" s="1"/>
  <c r="A243" i="62" s="1"/>
  <c r="A244" i="62" s="1"/>
  <c r="A245" i="62" s="1"/>
  <c r="A246" i="62" s="1"/>
  <c r="A247" i="62" s="1"/>
  <c r="A248" i="62" s="1"/>
  <c r="A249" i="62" s="1"/>
  <c r="A250" i="62" s="1"/>
  <c r="A251" i="62" s="1"/>
  <c r="A252" i="62" s="1"/>
  <c r="A253" i="62" s="1"/>
  <c r="A254" i="62" s="1"/>
  <c r="A255" i="62" s="1"/>
  <c r="A256" i="62" s="1"/>
  <c r="A257" i="62" s="1"/>
  <c r="A258" i="62" s="1"/>
  <c r="A259" i="62" s="1"/>
  <c r="A260" i="62" s="1"/>
  <c r="A261" i="62" s="1"/>
  <c r="A262" i="62" s="1"/>
  <c r="A263" i="62" s="1"/>
  <c r="A264" i="62" s="1"/>
  <c r="A265" i="62" s="1"/>
  <c r="A266" i="62" s="1"/>
  <c r="A267" i="62" s="1"/>
  <c r="A268" i="62" s="1"/>
  <c r="A269" i="62" s="1"/>
  <c r="A270" i="62" s="1"/>
  <c r="A271" i="62" s="1"/>
  <c r="A272" i="62" s="1"/>
  <c r="A273" i="62" s="1"/>
  <c r="A274" i="62" s="1"/>
  <c r="A275" i="62" s="1"/>
  <c r="A276" i="62" s="1"/>
  <c r="A277" i="62" s="1"/>
  <c r="A278" i="62" s="1"/>
  <c r="A279" i="62" s="1"/>
  <c r="A280" i="62" s="1"/>
  <c r="A281" i="62" s="1"/>
  <c r="A282" i="62" s="1"/>
  <c r="A283" i="62" s="1"/>
  <c r="A284" i="62" s="1"/>
  <c r="A285" i="62" s="1"/>
  <c r="A286" i="62" s="1"/>
  <c r="A287" i="62" s="1"/>
  <c r="A288" i="62" s="1"/>
  <c r="A289" i="62" s="1"/>
  <c r="A290" i="62" s="1"/>
  <c r="A291" i="62" s="1"/>
  <c r="A292" i="62" s="1"/>
  <c r="A293" i="62" s="1"/>
  <c r="A294" i="62" s="1"/>
  <c r="A295" i="62" s="1"/>
  <c r="A296" i="62" s="1"/>
  <c r="A297" i="62" s="1"/>
  <c r="A298" i="62" s="1"/>
  <c r="A299" i="62" s="1"/>
  <c r="A300" i="62" s="1"/>
  <c r="A301" i="62" s="1"/>
  <c r="A302" i="62" s="1"/>
  <c r="A303" i="62" s="1"/>
  <c r="A304" i="62" s="1"/>
  <c r="A305" i="62" s="1"/>
  <c r="A306" i="62" s="1"/>
  <c r="A307" i="62" s="1"/>
  <c r="A308" i="62" s="1"/>
  <c r="A309" i="62" s="1"/>
  <c r="A310" i="62" s="1"/>
  <c r="A311" i="62" s="1"/>
  <c r="A312" i="62" s="1"/>
  <c r="A313" i="62" s="1"/>
  <c r="A314" i="62" s="1"/>
  <c r="A315" i="62" s="1"/>
  <c r="A316" i="62" s="1"/>
  <c r="A317" i="62" s="1"/>
  <c r="A318" i="62" s="1"/>
  <c r="A319" i="62" s="1"/>
  <c r="A320" i="62" s="1"/>
  <c r="A321" i="62" s="1"/>
  <c r="A322" i="62" s="1"/>
  <c r="A323" i="62" s="1"/>
  <c r="A324" i="62" s="1"/>
  <c r="A325" i="62" s="1"/>
  <c r="A326" i="62" s="1"/>
  <c r="A327" i="62" s="1"/>
  <c r="A328" i="62" s="1"/>
  <c r="A329" i="62" s="1"/>
  <c r="A330" i="62" s="1"/>
  <c r="A331" i="62" s="1"/>
  <c r="A332" i="62" s="1"/>
  <c r="A333" i="62" s="1"/>
  <c r="A334" i="62" s="1"/>
  <c r="A335" i="62" s="1"/>
  <c r="A336" i="62" s="1"/>
  <c r="A337" i="62" s="1"/>
  <c r="A338" i="62" s="1"/>
  <c r="A339" i="62" s="1"/>
  <c r="A340" i="62" s="1"/>
  <c r="A341" i="62" s="1"/>
  <c r="A342" i="62" s="1"/>
  <c r="A343" i="62" s="1"/>
  <c r="A344" i="62" s="1"/>
  <c r="A345" i="62" s="1"/>
  <c r="A346" i="62" s="1"/>
  <c r="A347" i="62" s="1"/>
  <c r="A348" i="62" s="1"/>
  <c r="A349" i="62" s="1"/>
  <c r="A350" i="62" s="1"/>
  <c r="A351" i="62" s="1"/>
  <c r="A352" i="62" s="1"/>
  <c r="A353" i="62" s="1"/>
  <c r="A354" i="62" s="1"/>
  <c r="A355" i="62" s="1"/>
  <c r="A356" i="62" s="1"/>
  <c r="A357" i="62" s="1"/>
  <c r="A358" i="62" s="1"/>
  <c r="A359" i="62" s="1"/>
  <c r="A360" i="62" s="1"/>
  <c r="A361" i="62" s="1"/>
  <c r="A362" i="62" s="1"/>
  <c r="A363" i="62" s="1"/>
  <c r="A364" i="62" s="1"/>
  <c r="A365" i="62" s="1"/>
  <c r="A366" i="62" s="1"/>
  <c r="A367" i="62" s="1"/>
  <c r="A368" i="62" s="1"/>
  <c r="A369" i="62" s="1"/>
  <c r="A370" i="62" s="1"/>
  <c r="A371" i="62" s="1"/>
  <c r="A372" i="62" s="1"/>
  <c r="A373" i="62" s="1"/>
  <c r="A374" i="62" s="1"/>
  <c r="A375" i="62" s="1"/>
  <c r="A376" i="62" s="1"/>
  <c r="A377" i="62" s="1"/>
  <c r="A378" i="62" s="1"/>
  <c r="A379" i="62" s="1"/>
  <c r="A380" i="62" s="1"/>
  <c r="A381" i="62" s="1"/>
  <c r="A382" i="62" s="1"/>
  <c r="A383" i="62" s="1"/>
  <c r="A384" i="62" s="1"/>
  <c r="A385" i="62" s="1"/>
  <c r="A386" i="62" s="1"/>
  <c r="A387" i="62" s="1"/>
  <c r="A388" i="62" s="1"/>
  <c r="A389" i="62" s="1"/>
  <c r="A390" i="62" s="1"/>
  <c r="A391" i="62" s="1"/>
  <c r="A392" i="62" s="1"/>
  <c r="A393" i="62" s="1"/>
  <c r="A394" i="62" s="1"/>
  <c r="A395" i="62" s="1"/>
  <c r="A396" i="62" s="1"/>
  <c r="A397" i="62" s="1"/>
  <c r="A398" i="62" s="1"/>
  <c r="A399" i="62" s="1"/>
  <c r="A400" i="62" s="1"/>
  <c r="A401" i="62" s="1"/>
  <c r="A402" i="62" s="1"/>
  <c r="A403" i="62" s="1"/>
  <c r="A404" i="62" s="1"/>
  <c r="A405" i="62" s="1"/>
  <c r="A406" i="62" s="1"/>
  <c r="A407" i="62" s="1"/>
  <c r="A408" i="62" s="1"/>
  <c r="A409" i="62" s="1"/>
  <c r="A410" i="62" s="1"/>
  <c r="A411" i="62" s="1"/>
  <c r="A412" i="62" s="1"/>
  <c r="A413" i="62" s="1"/>
  <c r="A414" i="62" s="1"/>
  <c r="A415" i="62" s="1"/>
  <c r="A416" i="62" s="1"/>
  <c r="A417" i="62" s="1"/>
  <c r="A418" i="62" s="1"/>
  <c r="A419" i="62" s="1"/>
  <c r="A420" i="62" s="1"/>
  <c r="A421" i="62" s="1"/>
  <c r="A422" i="62" s="1"/>
  <c r="A423" i="62" s="1"/>
  <c r="A424" i="62" s="1"/>
  <c r="A425" i="62" s="1"/>
  <c r="A426" i="62" s="1"/>
  <c r="A427" i="62" s="1"/>
  <c r="A428" i="62" s="1"/>
  <c r="A429" i="62" s="1"/>
  <c r="A430" i="62" s="1"/>
  <c r="A431" i="62" s="1"/>
  <c r="A432" i="62" s="1"/>
  <c r="A433" i="62" s="1"/>
  <c r="A434" i="62" s="1"/>
  <c r="A435" i="62" s="1"/>
  <c r="A436" i="62" s="1"/>
  <c r="A437" i="62" s="1"/>
  <c r="A438" i="62" s="1"/>
  <c r="A439" i="62" s="1"/>
  <c r="A440" i="62" s="1"/>
  <c r="A441" i="62" s="1"/>
  <c r="A442" i="62" s="1"/>
  <c r="A443" i="62" s="1"/>
  <c r="A444" i="62" s="1"/>
  <c r="A445" i="62" s="1"/>
  <c r="A446" i="62" s="1"/>
  <c r="A447" i="62" s="1"/>
  <c r="A448" i="62" s="1"/>
  <c r="A449" i="62" s="1"/>
  <c r="A450" i="62" s="1"/>
  <c r="A451" i="62" s="1"/>
  <c r="A452" i="62" s="1"/>
  <c r="A453" i="62" s="1"/>
  <c r="A454" i="62" s="1"/>
  <c r="A455" i="62" s="1"/>
  <c r="A456" i="62" s="1"/>
  <c r="A457" i="62" s="1"/>
  <c r="A458" i="62" s="1"/>
  <c r="A459" i="62" s="1"/>
  <c r="A460" i="62" s="1"/>
  <c r="A461" i="62" s="1"/>
  <c r="A462" i="62" s="1"/>
  <c r="A463" i="62" s="1"/>
  <c r="A464" i="62" s="1"/>
  <c r="A465" i="62" s="1"/>
  <c r="A466" i="62" s="1"/>
  <c r="A467" i="62" s="1"/>
  <c r="A468" i="62" s="1"/>
  <c r="A469" i="62" s="1"/>
  <c r="A470" i="62" s="1"/>
  <c r="A471" i="62" s="1"/>
  <c r="A472" i="62" s="1"/>
  <c r="A473" i="62" s="1"/>
  <c r="A474" i="62" s="1"/>
  <c r="A475" i="62" s="1"/>
  <c r="A476" i="62" s="1"/>
  <c r="I3" i="62"/>
  <c r="K42" i="47"/>
  <c r="K41" i="47"/>
  <c r="K40" i="47"/>
  <c r="K39" i="47"/>
  <c r="K38" i="47"/>
  <c r="K37" i="47"/>
  <c r="K36" i="47"/>
  <c r="K35" i="47"/>
  <c r="K3" i="47"/>
  <c r="K4" i="47"/>
  <c r="K5" i="47"/>
  <c r="K6" i="47"/>
  <c r="K7" i="47"/>
  <c r="K8" i="47"/>
  <c r="K9" i="47"/>
  <c r="K10" i="47"/>
  <c r="K11" i="47"/>
  <c r="K15" i="47"/>
  <c r="K12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8" i="47"/>
  <c r="K29" i="47"/>
  <c r="K30" i="47"/>
  <c r="K31" i="47"/>
  <c r="K32" i="47"/>
  <c r="K33" i="47"/>
  <c r="K34" i="47"/>
  <c r="K13" i="47"/>
  <c r="K14" i="47"/>
  <c r="F2" i="47"/>
  <c r="K2" i="47"/>
  <c r="D3" i="47"/>
  <c r="D4" i="47"/>
  <c r="D5" i="47" s="1"/>
  <c r="A3" i="47"/>
  <c r="A4" i="47" s="1"/>
  <c r="A5" i="47" s="1"/>
  <c r="A6" i="47" s="1"/>
  <c r="A7" i="47" s="1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F3" i="47"/>
  <c r="I161" i="62"/>
  <c r="D38" i="47"/>
  <c r="D39" i="47" s="1"/>
  <c r="F4" i="47" l="1"/>
  <c r="D6" i="47"/>
  <c r="D7" i="47" s="1"/>
  <c r="F5" i="47"/>
  <c r="D40" i="47"/>
  <c r="F6" i="47" l="1"/>
  <c r="F7" i="47"/>
  <c r="D8" i="47"/>
  <c r="D41" i="47"/>
  <c r="D42" i="47" l="1"/>
  <c r="D9" i="47"/>
  <c r="F8" i="47"/>
  <c r="D10" i="47" l="1"/>
  <c r="F9" i="47"/>
  <c r="F10" i="47" l="1"/>
  <c r="D11" i="47"/>
  <c r="D12" i="47" l="1"/>
  <c r="F11" i="47"/>
  <c r="D13" i="47" l="1"/>
  <c r="F12" i="47"/>
  <c r="D14" i="47" l="1"/>
  <c r="F13" i="47"/>
  <c r="F14" i="47" l="1"/>
  <c r="D15" i="47"/>
  <c r="F15" i="47" l="1"/>
  <c r="D16" i="47"/>
  <c r="D17" i="47" l="1"/>
  <c r="F16" i="47"/>
  <c r="F17" i="47" l="1"/>
  <c r="D18" i="47"/>
  <c r="F18" i="47" l="1"/>
  <c r="D19" i="47"/>
  <c r="F19" i="47" l="1"/>
  <c r="D20" i="47"/>
  <c r="F20" i="47" l="1"/>
  <c r="D21" i="47"/>
  <c r="F21" i="47" l="1"/>
  <c r="D22" i="47"/>
  <c r="D23" i="47" l="1"/>
  <c r="F22" i="47"/>
  <c r="D24" i="47" l="1"/>
  <c r="F23" i="47"/>
  <c r="D25" i="47" l="1"/>
  <c r="F24" i="47"/>
  <c r="D26" i="47" l="1"/>
  <c r="F25" i="47"/>
  <c r="F26" i="47" l="1"/>
  <c r="D27" i="47"/>
  <c r="D28" i="47" l="1"/>
  <c r="F27" i="47"/>
  <c r="D29" i="47" l="1"/>
  <c r="F28" i="47"/>
  <c r="F29" i="47" l="1"/>
  <c r="D30" i="47"/>
  <c r="F30" i="47" l="1"/>
  <c r="D31" i="47"/>
  <c r="F31" i="47" l="1"/>
  <c r="D32" i="47"/>
  <c r="F32" i="47" l="1"/>
  <c r="D33" i="47"/>
  <c r="D34" i="47" l="1"/>
  <c r="F33" i="47"/>
  <c r="D35" i="47" l="1"/>
  <c r="F34" i="47"/>
  <c r="D36" i="47" l="1"/>
  <c r="D37" i="47" l="1"/>
</calcChain>
</file>

<file path=xl/comments1.xml><?xml version="1.0" encoding="utf-8"?>
<comments xmlns="http://schemas.openxmlformats.org/spreadsheetml/2006/main">
  <authors>
    <author>AUXILIAR RRHH</author>
    <author>Erika</author>
  </authors>
  <commentList>
    <comment ref="H2" authorId="0" shapeId="0">
      <text>
        <r>
          <rPr>
            <b/>
            <sz val="9"/>
            <color indexed="8"/>
            <rFont val="Tahoma"/>
            <family val="2"/>
          </rPr>
          <t>AUXILIAR RRHH: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VALOR HONORARIOS  SIN TENER EN CUENTA PROPORCIONALIDADES EN FECHAS</t>
        </r>
      </text>
    </comment>
    <comment ref="H99" authorId="0" shapeId="0">
      <text>
        <r>
          <rPr>
            <b/>
            <sz val="9"/>
            <color indexed="81"/>
            <rFont val="Tahoma"/>
            <family val="2"/>
          </rPr>
          <t>AUXILIAR RRHH:</t>
        </r>
        <r>
          <rPr>
            <sz val="9"/>
            <color indexed="81"/>
            <rFont val="Tahoma"/>
            <family val="2"/>
          </rPr>
          <t xml:space="preserve">
pago proporcional a la fecha de su ingreso  honorarios $3,500,000</t>
        </r>
      </text>
    </comment>
    <comment ref="H230" authorId="0" shapeId="0">
      <text>
        <r>
          <rPr>
            <b/>
            <sz val="9"/>
            <color indexed="81"/>
            <rFont val="Tahoma"/>
            <family val="2"/>
          </rPr>
          <t>AUXILIAR RRHH:</t>
        </r>
        <r>
          <rPr>
            <sz val="9"/>
            <color indexed="81"/>
            <rFont val="Tahoma"/>
            <family val="2"/>
          </rPr>
          <t xml:space="preserve">
SE MODIFICA VALOR   A PARTIR DE JUNIO 2020
</t>
        </r>
      </text>
    </comment>
    <comment ref="H232" authorId="0" shapeId="0">
      <text>
        <r>
          <rPr>
            <b/>
            <sz val="9"/>
            <color indexed="81"/>
            <rFont val="Tahoma"/>
            <family val="2"/>
          </rPr>
          <t>AUXILIAR RRHH:</t>
        </r>
        <r>
          <rPr>
            <sz val="9"/>
            <color indexed="81"/>
            <rFont val="Tahoma"/>
            <family val="2"/>
          </rPr>
          <t xml:space="preserve">
CAMBAIR VALORES DE  CDP Y RP </t>
        </r>
      </text>
    </comment>
    <comment ref="H236" authorId="1" shapeId="0">
      <text>
        <r>
          <rPr>
            <b/>
            <sz val="9"/>
            <color indexed="81"/>
            <rFont val="Tahoma"/>
            <family val="2"/>
          </rPr>
          <t>Erika:</t>
        </r>
        <r>
          <rPr>
            <sz val="9"/>
            <color indexed="81"/>
            <rFont val="Tahoma"/>
            <family val="2"/>
          </rPr>
          <t xml:space="preserve">
HONORARIOS MEDICO PERINATAL $2.544.000
MEDIO TURNO CONSULTA EXTERNA $1.060.000 LABOR QUE REALIZA EN 13 DE JUNIO </t>
        </r>
      </text>
    </comment>
    <comment ref="H431" authorId="0" shapeId="0">
      <text>
        <r>
          <rPr>
            <b/>
            <sz val="9"/>
            <color indexed="81"/>
            <rFont val="Tahoma"/>
            <family val="2"/>
          </rPr>
          <t>AUXILIAR RRHH:</t>
        </r>
        <r>
          <rPr>
            <sz val="9"/>
            <color indexed="81"/>
            <rFont val="Tahoma"/>
            <family val="2"/>
          </rPr>
          <t xml:space="preserve">
SE  LE CANCELAN 15 DIAS  ADICIONALES POR  REALIZAR 1 TURNO POR NCAPACIDAD  DEL  DR  DAVID MIRANDA  QUIEN  SE ENCUENTRA ASILADO EN POR COVID 
</t>
        </r>
      </text>
    </comment>
  </commentList>
</comments>
</file>

<file path=xl/comments2.xml><?xml version="1.0" encoding="utf-8"?>
<comments xmlns="http://schemas.openxmlformats.org/spreadsheetml/2006/main">
  <authors>
    <author>AUXILIAR RRHH</author>
    <author>Erika</author>
  </authors>
  <commentList>
    <comment ref="J1" authorId="0" shapeId="0">
      <text>
        <r>
          <rPr>
            <b/>
            <sz val="9"/>
            <color indexed="8"/>
            <rFont val="Tahoma"/>
            <family val="2"/>
          </rPr>
          <t>AUXILIAR RRHH: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VALOR HONORARIOS  SIN TENER EN CUENTA PROPORCIONALIDADES EN FECHAS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</rPr>
          <t>Erika:</t>
        </r>
        <r>
          <rPr>
            <sz val="9"/>
            <color indexed="81"/>
            <rFont val="Tahoma"/>
            <family val="2"/>
          </rPr>
          <t xml:space="preserve">
IMPRIMIR HV </t>
        </r>
      </text>
    </comment>
  </commentList>
</comments>
</file>

<file path=xl/sharedStrings.xml><?xml version="1.0" encoding="utf-8"?>
<sst xmlns="http://schemas.openxmlformats.org/spreadsheetml/2006/main" count="3743" uniqueCount="1766">
  <si>
    <t>CEDULA</t>
  </si>
  <si>
    <t>OBJETO DEL CONTRATO</t>
  </si>
  <si>
    <t>FECHA INICIO</t>
  </si>
  <si>
    <t>VALOR MENSUAL</t>
  </si>
  <si>
    <t>CDP</t>
  </si>
  <si>
    <t>RP</t>
  </si>
  <si>
    <t>AUXILIAR DE ENFERMERIA URGENCIAS</t>
  </si>
  <si>
    <t>AUXILIAR DE FACTURACION URGENCIA</t>
  </si>
  <si>
    <t xml:space="preserve">MEDICO CONSULTA EXTERNA </t>
  </si>
  <si>
    <t>ORIENTADOR</t>
  </si>
  <si>
    <t xml:space="preserve">ENFERMERA JEFE URGENCIAS </t>
  </si>
  <si>
    <t xml:space="preserve">FISIOTERAPEUTA </t>
  </si>
  <si>
    <t>HIGIENISTA ORAL</t>
  </si>
  <si>
    <t>MARIA GUADALUPE MUÑOZ MORALES</t>
  </si>
  <si>
    <t>AUXILIAR DE ODONTOLOGIA</t>
  </si>
  <si>
    <t>CARLOS ANTONIO MATTOS MIRANDA</t>
  </si>
  <si>
    <t>FRANCISCO PEÑALOZA PEREZ</t>
  </si>
  <si>
    <t>JESUS MORENO DE ALBA</t>
  </si>
  <si>
    <t>JOSE ALFREDO JIMENEZ CASTRO</t>
  </si>
  <si>
    <t>RAFAEL MOLINA CASTILLO</t>
  </si>
  <si>
    <t>NICAULIS RODRIGUEZ GOMEZ</t>
  </si>
  <si>
    <t xml:space="preserve">AUXILIAR DE FARMACIA </t>
  </si>
  <si>
    <t>ELENA BAENA PEÑA</t>
  </si>
  <si>
    <t>MARIA FATIMA HERNANDEZ ORTIZ</t>
  </si>
  <si>
    <t>YAKELIN BOLAÑO MIRANDA</t>
  </si>
  <si>
    <t>NOMBRES APELLIDOS CONTRATISTA</t>
  </si>
  <si>
    <t>MEDICO DE URGENCIA</t>
  </si>
  <si>
    <t>ODONTOLOGO</t>
  </si>
  <si>
    <t xml:space="preserve">ENFERMERA JEFE </t>
  </si>
  <si>
    <t>AGENTE CALL CENTER</t>
  </si>
  <si>
    <t>REFERENCIA Y CONTRAREFERENCIA</t>
  </si>
  <si>
    <t>TRABAJADORA SOCIAL</t>
  </si>
  <si>
    <t>AUXILIAR DE FACTURACION</t>
  </si>
  <si>
    <t xml:space="preserve">TRABAJADORA SOCIAL </t>
  </si>
  <si>
    <t>AUXILIAR DE ENFERMERIA</t>
  </si>
  <si>
    <t xml:space="preserve">VALOR TOTAL </t>
  </si>
  <si>
    <t xml:space="preserve">FECHA TERMINACION </t>
  </si>
  <si>
    <t xml:space="preserve">SUPERVISOR </t>
  </si>
  <si>
    <t>LIZETH PATRICIA BLANQUICETT FERRER</t>
  </si>
  <si>
    <t>MARTHA LAURA VIZCAINO PEREZ</t>
  </si>
  <si>
    <t>EDELMIRA DUQUE LAMADRID</t>
  </si>
  <si>
    <t>EDGARDO THORNE GLENN</t>
  </si>
  <si>
    <t>ALEX ENRIQUE VILLARREAL IBAÑEZ</t>
  </si>
  <si>
    <t>ALEXIS JAVIER SUAREZ CABALLERO</t>
  </si>
  <si>
    <t>ALONSO MATEO LLANES ARIZA</t>
  </si>
  <si>
    <t>DIANA LUZ ACOSTA DEMARES</t>
  </si>
  <si>
    <t xml:space="preserve">JOCELIN PAOLA GOMEZ AGUIRRE </t>
  </si>
  <si>
    <t>SUBGERENTE CIENTIFICO</t>
  </si>
  <si>
    <t>NILSA ARIZA MARQUEZ</t>
  </si>
  <si>
    <t>CARGO</t>
  </si>
  <si>
    <t>NOMBRE Y APELLIDO</t>
  </si>
  <si>
    <t>BEATRIZ ISABEL SANMARTIN ESCORCIA</t>
  </si>
  <si>
    <t xml:space="preserve">ESMERALDA COTE BORNACELY </t>
  </si>
  <si>
    <t>HAROLD MANUEL CABARCAS GONZALEZ</t>
  </si>
  <si>
    <t>ISABEL OSORIO BARRIOS</t>
  </si>
  <si>
    <t>LEDIA DEL CARMEN MARTINEZ DE MOYA</t>
  </si>
  <si>
    <t>NESLIE OSORIO PARODIS</t>
  </si>
  <si>
    <t>OLGA BARRIOS BACCA</t>
  </si>
  <si>
    <t>ROSARIO DEL CARMEN CAMARGO GOMEZ</t>
  </si>
  <si>
    <t>XIOMARA RODRIGUEZ CANTILLO</t>
  </si>
  <si>
    <t>YEIGNE CONTRERAS BAYONA</t>
  </si>
  <si>
    <t>YOLANDA SOFIA MORALES BERMUDEZ</t>
  </si>
  <si>
    <t>YURANIS DEL CARMEN BLANQUICETT MORENO</t>
  </si>
  <si>
    <t>LIZLEIDYS OSORIO DOMINGUEZ</t>
  </si>
  <si>
    <t>BETTY PERTUZ</t>
  </si>
  <si>
    <t xml:space="preserve">PSICOLOGO </t>
  </si>
  <si>
    <t>DENNYS MARIELA ARZUZAR GALVIS</t>
  </si>
  <si>
    <t>MARTA CECILIA MARIN ZAPATA</t>
  </si>
  <si>
    <t>NUBIA ESTELA CANO GUILLEN</t>
  </si>
  <si>
    <t xml:space="preserve">CLAUDIA MARTINEZ RIVAS </t>
  </si>
  <si>
    <t>LUZ MARINA GARIZAO TAPIA</t>
  </si>
  <si>
    <t>GLORIA ZAPATA REZA</t>
  </si>
  <si>
    <t>DAIRO MANRIQUEZ MORALES BOVEA</t>
  </si>
  <si>
    <t>JUDITH ISABEL ARCON MEDINA</t>
  </si>
  <si>
    <t>LUIS ALFREDO CANTILLO CABALLERO</t>
  </si>
  <si>
    <t>CANDY ISABEL ROJAS SARMIENTO</t>
  </si>
  <si>
    <t>MARIA CONCEPCION ESPRIELLA BUELVAS</t>
  </si>
  <si>
    <t>CARMEN MARIA CORONADO ESCORCIA</t>
  </si>
  <si>
    <t>ROSA MARGARITA SEVILLA</t>
  </si>
  <si>
    <t xml:space="preserve">NUTRICIONISTA </t>
  </si>
  <si>
    <t>OLMAN JOSHUA BULA TORRES</t>
  </si>
  <si>
    <t xml:space="preserve">AREIDIS MEDINA SANJUAN </t>
  </si>
  <si>
    <t>NICOLL PATRICIA NIEBLES RIVERA</t>
  </si>
  <si>
    <t>MILDRED TATIANA GOENAGA ALVARADO</t>
  </si>
  <si>
    <t>ANGELA ROSA MORALES SANMARTIN</t>
  </si>
  <si>
    <t xml:space="preserve">MARY LUZ GUERRERO CERVANTES </t>
  </si>
  <si>
    <t xml:space="preserve">ANABELL VELASQUEZ FERNANDEZ </t>
  </si>
  <si>
    <t>ADRIANA PATRICIA MARQUEZ CANTILLO</t>
  </si>
  <si>
    <t>MILENA DONADO OCHOA</t>
  </si>
  <si>
    <t>SAYURIS OCAMPO GARCIA</t>
  </si>
  <si>
    <t>ADRIANA CRISTINA GARCIA CARRILLO</t>
  </si>
  <si>
    <t>FISIOTERAPEUTA</t>
  </si>
  <si>
    <t xml:space="preserve">ANDREA TATIANA SERRANO MOLINA </t>
  </si>
  <si>
    <t>SAILIS MARIA FRIA VEGA</t>
  </si>
  <si>
    <t>LUCELIS DE LA HOZ ESCORCIA</t>
  </si>
  <si>
    <t>GENOVEVA MARIA LLANES JEREZ</t>
  </si>
  <si>
    <t>EDER DE JESUS SEGURA BRAVO</t>
  </si>
  <si>
    <t>MILDRIS PATRICIA QUIJANO VILORIA</t>
  </si>
  <si>
    <t xml:space="preserve">RUBRO PRESUPUESTAL </t>
  </si>
  <si>
    <t>PIC</t>
  </si>
  <si>
    <t xml:space="preserve">DORIS PADILLA MOLINA </t>
  </si>
  <si>
    <t>NINI JOHANA SOLANO MORENO</t>
  </si>
  <si>
    <t xml:space="preserve">BETTY PERTUZ </t>
  </si>
  <si>
    <t>DIANA MARTINEZ PACHECO</t>
  </si>
  <si>
    <t>LUIS GRANADOS GOMEZ</t>
  </si>
  <si>
    <t>CARLOS VISBAL JIMENEZ</t>
  </si>
  <si>
    <t>SANDRA SANMARTIN</t>
  </si>
  <si>
    <t>SERGIO BOVEA MARIN</t>
  </si>
  <si>
    <t>AIX PALACIO</t>
  </si>
  <si>
    <t>WILFRAN JIMENEZ DE LA PEÑA</t>
  </si>
  <si>
    <t>YARELIS GUERRA CORREA</t>
  </si>
  <si>
    <t>ILDA DEL PILAR PACHECO AGUIRRE</t>
  </si>
  <si>
    <t>AUXILIAR ADMINISTRATIVO-PIC</t>
  </si>
  <si>
    <t>ENFERMERA JEFE -PIC</t>
  </si>
  <si>
    <t>ENFERMERA-JEFE TERRENO PAI</t>
  </si>
  <si>
    <t>NINOSKA CELESTE BARCELÓ OVIEDO</t>
  </si>
  <si>
    <t xml:space="preserve">STEPHANY LORRAINE NIEBLES ZULUAGA </t>
  </si>
  <si>
    <t>SUNILDA ESTHER SAURIT ESCORCIA</t>
  </si>
  <si>
    <t xml:space="preserve">YEIMIS PATRICIA GONZALEZ ARAGON </t>
  </si>
  <si>
    <t>LEDIS DEL SOCORRO BACA ORTIZ</t>
  </si>
  <si>
    <t xml:space="preserve">MARBELYS AHELL RANGEL MERCADO </t>
  </si>
  <si>
    <t>YUNERIZ PEREZ DE LA HOZ</t>
  </si>
  <si>
    <t>SANDY PATRICIA BRUJES GUERRERO</t>
  </si>
  <si>
    <t xml:space="preserve">JENNIFER PAULA FRUTO MALDONADO </t>
  </si>
  <si>
    <t>GISELL MILENA HERRERA ZUÑIGA</t>
  </si>
  <si>
    <t>AUGUSTO RAFAEL VALENCIA OCAMPO</t>
  </si>
  <si>
    <t>YEIMY JHOANA SALTARIN ACUÑA</t>
  </si>
  <si>
    <t>EDER JOSE CASTRO PINTO</t>
  </si>
  <si>
    <t xml:space="preserve">KETTY PILAR INSIGNARES MATOS </t>
  </si>
  <si>
    <t>HELEN YIRE MALDONADO MIRANDA</t>
  </si>
  <si>
    <t>ANDRES JOSE NAVARRO CARBONELL</t>
  </si>
  <si>
    <t>MARTHA MARMOL ARIAS</t>
  </si>
  <si>
    <t>TAIDETH ALEXANDRA BRACHO DAVILA</t>
  </si>
  <si>
    <t>GELMIS SARAY MARTINEZ DIPPE</t>
  </si>
  <si>
    <t>CARLOS AUGUSTO ANGULO BANDERA</t>
  </si>
  <si>
    <t>ISABEL AMÉRICA DE ALBA RODRIGUEZ</t>
  </si>
  <si>
    <t>ADRIANA BALLESTAS MARTINEZ</t>
  </si>
  <si>
    <t>ADRIANA OROZCO CANTILLO</t>
  </si>
  <si>
    <t xml:space="preserve">ADRIANA PAOLA GONZALEZ ROMERO </t>
  </si>
  <si>
    <t>ALBERTO NAVARRO MORALES</t>
  </si>
  <si>
    <t>ALCIRA CAMPO ALCOZER</t>
  </si>
  <si>
    <t xml:space="preserve">ALCIRA GOMEZ ARRIETA </t>
  </si>
  <si>
    <t>ALEXANDER MIGUEL SALAZAR CABALLERO</t>
  </si>
  <si>
    <t>ALEXANDRA ESTHER MOLINA PEREZ</t>
  </si>
  <si>
    <t xml:space="preserve">AUXILIAR DE ARCHIVO </t>
  </si>
  <si>
    <t>ALFREDO ANGULO JULIAO</t>
  </si>
  <si>
    <t>ALONSO JOSÉ RIQUETT DE LA HOZ</t>
  </si>
  <si>
    <t>ALVARO ARENAS GONZALEZ</t>
  </si>
  <si>
    <t>AMEFI PACHECO CERA</t>
  </si>
  <si>
    <t>AMINTA PARDO GUZMAN</t>
  </si>
  <si>
    <t xml:space="preserve">AUXILIAR DE ENFERMERIA CONSULTA EXTERNA </t>
  </si>
  <si>
    <t>AMY MOVILLA COMAS</t>
  </si>
  <si>
    <t xml:space="preserve">ENFERMERA JEFE CONSULTA EXTERNA </t>
  </si>
  <si>
    <t xml:space="preserve">ANA MILENA HERRERA ALVIS </t>
  </si>
  <si>
    <t>ANDREA CAROLINA HERRERA ORTEGA</t>
  </si>
  <si>
    <t xml:space="preserve">DIGITADOR PAI WEB </t>
  </si>
  <si>
    <t xml:space="preserve">ARGENEDITH YEPEZ ESCALANTE </t>
  </si>
  <si>
    <t>BELKIS  BOSSIO ESCORCIA</t>
  </si>
  <si>
    <t xml:space="preserve">BETTY ROMERO RODRIGUEZ </t>
  </si>
  <si>
    <t xml:space="preserve">BRAYNERD ALVAREZ JIMENEZ </t>
  </si>
  <si>
    <t>MEDICO CONSULTA EXTERNA  Y CARDIOVASCULAR</t>
  </si>
  <si>
    <t>BRUNYS DEL CARMEN RAMIREZ MUÑOZ</t>
  </si>
  <si>
    <t>AUXILIAR DE ENFERMERIA PROMOTORA EN SALUD</t>
  </si>
  <si>
    <t>CARMEN PACHECO VARELA</t>
  </si>
  <si>
    <t>CARMEN ROBLES DE LASCARRO</t>
  </si>
  <si>
    <t xml:space="preserve">CASILDA LARA SOLANO </t>
  </si>
  <si>
    <t>CATTERINNE ESTEFANY ESTRADA CARDENAS</t>
  </si>
  <si>
    <t xml:space="preserve">CINDY MILENA VARELA ARIAS </t>
  </si>
  <si>
    <t>CLAUDIA AREVALO CERVANTES</t>
  </si>
  <si>
    <t>CLAUDIA CABARCAS ARROYO</t>
  </si>
  <si>
    <t xml:space="preserve">CLAUDIA VALENCIA AGUDELO </t>
  </si>
  <si>
    <t xml:space="preserve">AUXILIAR DE ENFERMERIA MATERNIDAD SEGURA </t>
  </si>
  <si>
    <t xml:space="preserve">CONSUELO MENDOZA CASTRO </t>
  </si>
  <si>
    <t>CRISTIAN DE JESUS BARRAZA VILLALBA</t>
  </si>
  <si>
    <t>CONDUCTOR DE AMBULANCIA</t>
  </si>
  <si>
    <t>DANILO ENRIQUE GRAVINI DE LA HOZ</t>
  </si>
  <si>
    <t>DANISA PAOLA BARRIOS DE ALBA</t>
  </si>
  <si>
    <t>NUTRICIONISTA</t>
  </si>
  <si>
    <t>DAYANA PAOLA OTALORA AMAYA</t>
  </si>
  <si>
    <t>DAYANA PAOLA TORRES SOLANO</t>
  </si>
  <si>
    <t>DESIRET PAOLA PINTO NARVAEZ</t>
  </si>
  <si>
    <t>DESIRETH ESTRADA FERNANDEZ</t>
  </si>
  <si>
    <t>DIANA SANDOVAL MANGA</t>
  </si>
  <si>
    <t>ENFERMERA JEFE PROGRAMAS ESPECIALES</t>
  </si>
  <si>
    <t>DILIANA GARCIA JIMENEZ</t>
  </si>
  <si>
    <t>DINA DEL CARMEN  CUELLO DONADO</t>
  </si>
  <si>
    <t>DIVINA LUZ NIETO ZAMBRANO</t>
  </si>
  <si>
    <t>DOLIS PEDROZO TORRES</t>
  </si>
  <si>
    <t>EDGAR CERVANTES MELGAREJO</t>
  </si>
  <si>
    <t>EDIE JAIR GIL</t>
  </si>
  <si>
    <t>TECNOLOGO EN RADIOLOGIA</t>
  </si>
  <si>
    <t>EDUARDO LUIS PAUTH HERNANDEZ</t>
  </si>
  <si>
    <t>EFRAIN CANTILLO GUERRERO</t>
  </si>
  <si>
    <t>EFRAIN DE LA HOZ ROCHEL</t>
  </si>
  <si>
    <t>EIBANIA MOLINA VENERA</t>
  </si>
  <si>
    <t>ELLA VIZCAINO SENIOR</t>
  </si>
  <si>
    <t>ELSY LIZETH CHARRIS CONTRERAS</t>
  </si>
  <si>
    <t>EMELY ESCORCIA MARTINEZ</t>
  </si>
  <si>
    <t>EMILIA ANTONIA BARCELO DE PARRA</t>
  </si>
  <si>
    <t xml:space="preserve">ENRIQUE PACHECO PACHECO </t>
  </si>
  <si>
    <t>ERNESTO JUNIOR ROJANO MEZA</t>
  </si>
  <si>
    <t>ESMIRIS MARIA JIMENEZ GOMEZ</t>
  </si>
  <si>
    <t>ESPERANZA OROZCO MORENO</t>
  </si>
  <si>
    <t>ESTHER CECILIA SOLANO BARROS</t>
  </si>
  <si>
    <t xml:space="preserve">EVA FLOREZ PARRA </t>
  </si>
  <si>
    <t xml:space="preserve">EVELIN CRISTINA ZULETA SANCHEZ </t>
  </si>
  <si>
    <t>FERMIN NAVARRO STEFANELL</t>
  </si>
  <si>
    <t xml:space="preserve">FLORINDA DE LA HOZ PACHECO </t>
  </si>
  <si>
    <t>GABRIEL ARIAS RAMIREZ</t>
  </si>
  <si>
    <t>QUIMICO FARMACEUTICO</t>
  </si>
  <si>
    <t>GENNY GUZMAN NAVARRO</t>
  </si>
  <si>
    <t>GIANINA ANDREA GRAVINI DE LA HOZ</t>
  </si>
  <si>
    <t>GISELLA CAMILA ACOSTA SEGURA</t>
  </si>
  <si>
    <t xml:space="preserve">AUXILIAR SERVICIOS AMIGABLES </t>
  </si>
  <si>
    <t>GLADYS CECILIA ESCALANTE FERRER</t>
  </si>
  <si>
    <t>GLADYS DIAZ MARIN</t>
  </si>
  <si>
    <t>GLADYS OTALVARO BOTERO</t>
  </si>
  <si>
    <t>GRACIELA BUSTOS RIVEROS</t>
  </si>
  <si>
    <t>HAIDE MEJIA PRADO</t>
  </si>
  <si>
    <t>HEIDY LUZ CARRILLO DIAZ</t>
  </si>
  <si>
    <t>HEIDY MARTINEZ GUTIERREZ</t>
  </si>
  <si>
    <t>IDALMIS NAVARRO ARROYO</t>
  </si>
  <si>
    <t>INGRID NAVARRO CARRILLO</t>
  </si>
  <si>
    <t>IVAN ANDRES DOMINGUEZ SAGBINI</t>
  </si>
  <si>
    <t>JAIRO ESCOBAR ROMERO</t>
  </si>
  <si>
    <t>JANETH DEL CARMEN GUZMAN CANTILLO</t>
  </si>
  <si>
    <t>JANETH JIMENEZ PEÑA</t>
  </si>
  <si>
    <t xml:space="preserve">JARID BERDUGO COBO </t>
  </si>
  <si>
    <t>JEAN DAVID MONTALVO ZULETA</t>
  </si>
  <si>
    <t>JENECIS BARRERA MIRANDA</t>
  </si>
  <si>
    <t>JESUS RECUERO LAMADRID</t>
  </si>
  <si>
    <t>JHOANA CATALINA SANDOVAL ESCORCIA</t>
  </si>
  <si>
    <t>JHONNATAN ALFONSO DE LA HOZ BARRIOS</t>
  </si>
  <si>
    <t>JONATHAN ACOSTA MORENO</t>
  </si>
  <si>
    <t>JORGE DE LA HOZ DE LA HOZ</t>
  </si>
  <si>
    <t>JOSE LUIS LEAL CORREA</t>
  </si>
  <si>
    <t>JOSEFINA CARO VITOLA</t>
  </si>
  <si>
    <t>JOSHIKY ESTHER AHUMADA PACHECO</t>
  </si>
  <si>
    <t>JUANA DIAZ CARABALLO</t>
  </si>
  <si>
    <t xml:space="preserve">JUDITH CHARRIS MACHADO </t>
  </si>
  <si>
    <t>JUDITH TORRES CASTILLO</t>
  </si>
  <si>
    <t>JULIA ESTELLA RIVERA TREJOS</t>
  </si>
  <si>
    <t>JULIETH ANDREA CAMACHO CHACON</t>
  </si>
  <si>
    <t>JULIO CESAR LOPEZ ROMERO</t>
  </si>
  <si>
    <t xml:space="preserve">KANYA MALLERLY BERNAL BECERRA </t>
  </si>
  <si>
    <t>KAREN DAYANA FONSECA MUÑOZ</t>
  </si>
  <si>
    <t>KAREN MARTINEZ BRANGO</t>
  </si>
  <si>
    <t>KARINE MILENA LEONES MARQUEZ</t>
  </si>
  <si>
    <t>KARLA MARIA SUAREZ MUÑOZ</t>
  </si>
  <si>
    <t>KATERINE RUA SUAREZ</t>
  </si>
  <si>
    <t xml:space="preserve">KATTY MACIAS PONTON </t>
  </si>
  <si>
    <t>KELLYS JOHANA URUETA SUAREZ</t>
  </si>
  <si>
    <t>KERLY JHOVELIS PITRE MORENO</t>
  </si>
  <si>
    <t>LAURA ALANDETE CASTRO</t>
  </si>
  <si>
    <t>LAURA MELENDEZ SALAZAR</t>
  </si>
  <si>
    <t>LEIDY DIANA PAEZ OROZCO</t>
  </si>
  <si>
    <t>LEISYS MARIA CASTRO OLARTE</t>
  </si>
  <si>
    <t>LEODALIZ SALGADO GUERRERO</t>
  </si>
  <si>
    <t>LEOVALDO MENDOZA PAREJO</t>
  </si>
  <si>
    <t>LEYDILLY ROJANO GOMEZ</t>
  </si>
  <si>
    <t xml:space="preserve">LIDYS ESTHER REALES CASTRO </t>
  </si>
  <si>
    <t>LILIAN ESTHER ANTEQUERA MANTILLA</t>
  </si>
  <si>
    <t xml:space="preserve">LILIANA OROZCO ROJAS </t>
  </si>
  <si>
    <t>LINA MARGARITA TORO GARCIA</t>
  </si>
  <si>
    <t>MEDICO PROGRAMA CARDIOVASCULAR</t>
  </si>
  <si>
    <t>LIZ CATERINE ARROYO ROMERO</t>
  </si>
  <si>
    <t>LORENZA BARRIOS ESTRADA</t>
  </si>
  <si>
    <t xml:space="preserve">LUCY CHING ANAYA </t>
  </si>
  <si>
    <t xml:space="preserve">LUIS EDUARDO NIEBLES SARMIENTO </t>
  </si>
  <si>
    <t>LUIS MIGUEL REYES LANCE</t>
  </si>
  <si>
    <t>LUIS VASQUEZ BALLESTAS</t>
  </si>
  <si>
    <t xml:space="preserve">LUZ MARINA DONADO BARRIOS </t>
  </si>
  <si>
    <t>LUZ STELLA RUIZ SUAREZ</t>
  </si>
  <si>
    <t>MAGALYS ESPITIA RAMOS</t>
  </si>
  <si>
    <t>MAICOL JOSE MOLINA SOTO</t>
  </si>
  <si>
    <t>MANUEL GUSTAVO PABA GUETE</t>
  </si>
  <si>
    <t>MARCELA PATRICIA TORRES CARROLL</t>
  </si>
  <si>
    <t>MARGARITA PACHECO GUTIERREZ</t>
  </si>
  <si>
    <t>MARI ENITH PUELLO BELTRAN</t>
  </si>
  <si>
    <t>MARIA ALEJANDRA DE LA HOZ TOSCANO</t>
  </si>
  <si>
    <t>MARIA ALTAMAR OROZCO</t>
  </si>
  <si>
    <t>MARIA DE JESUS VELASQUEZ CAPERA</t>
  </si>
  <si>
    <t>MARIA DEL CARMEN GUERRERO OJEDA</t>
  </si>
  <si>
    <t>MARIA HERRERA CUADROS</t>
  </si>
  <si>
    <t>MARIA ISABEL ALVARADO LOBOS</t>
  </si>
  <si>
    <t>MARIA SEGURA MEJIA</t>
  </si>
  <si>
    <t xml:space="preserve">MARIANO DE JESUS BARRIOS ELLES </t>
  </si>
  <si>
    <t>MARIBEL NIEBLES ESCORCIA</t>
  </si>
  <si>
    <t>MARLA HERRERA MERIÑO</t>
  </si>
  <si>
    <t>MARLENE JUDITH GARIZABALO PERTUZ</t>
  </si>
  <si>
    <t>MARLON CAMILO JORDAN HERRERA</t>
  </si>
  <si>
    <t>MARTHA CECILIA PICO OROZCO</t>
  </si>
  <si>
    <t xml:space="preserve">AUXILIAR DE AUTORIZACIONES </t>
  </si>
  <si>
    <t>MARYI PEREZ CASSIANI</t>
  </si>
  <si>
    <t>MARYORIS POLO HERRERA</t>
  </si>
  <si>
    <t>MARYULIS PATRICIA CRUZ JIMENEZ</t>
  </si>
  <si>
    <t xml:space="preserve">MARYURIS ALTAHONA  MORENO </t>
  </si>
  <si>
    <t>MAYRA ALEJANDRA GARCIA CASTILLO</t>
  </si>
  <si>
    <t>MELBA MEZA PERDOMO</t>
  </si>
  <si>
    <t>MERJORIE CABEZA CASTILLO</t>
  </si>
  <si>
    <t>MERLY ISABEL BARRAZA TOLEDO</t>
  </si>
  <si>
    <t>MIGUEL ALVAREZ SALCEDO</t>
  </si>
  <si>
    <t>MILAGRO HERRERA MOJICA</t>
  </si>
  <si>
    <t>MILENA HERRERA BENAVIDES</t>
  </si>
  <si>
    <t>MILENA SILVA BARRAZA</t>
  </si>
  <si>
    <t>MILLER TEDYS MEDRANO CASTRO</t>
  </si>
  <si>
    <t>MIRIAM VILLAREAL DE ALBA</t>
  </si>
  <si>
    <t>MOIRA SANDOVAL PEDRAZA</t>
  </si>
  <si>
    <t xml:space="preserve">MONICA PEREZ RODRIGUEZ </t>
  </si>
  <si>
    <t>MONICA RAMIREZ CORREAL</t>
  </si>
  <si>
    <t>NADIA BOVEA NIETO</t>
  </si>
  <si>
    <t>NATALY DE LAS SALAS ORTEGA</t>
  </si>
  <si>
    <t>PSICOLOGA</t>
  </si>
  <si>
    <t>NELBY CORRALES HOYOS</t>
  </si>
  <si>
    <t>NELCY ALMARALES AYALA</t>
  </si>
  <si>
    <t>NELLY GALAN HEILBRON</t>
  </si>
  <si>
    <t>NIDIA VEGA CORREA</t>
  </si>
  <si>
    <t>NILSON ALMARALES GARIZABALO</t>
  </si>
  <si>
    <t>NINI JOHANNA QUIROZ SANTOS</t>
  </si>
  <si>
    <t>NOE ANIBAL PELAEZ GONZALEZ</t>
  </si>
  <si>
    <t xml:space="preserve">REGENTE DE FARMACIA </t>
  </si>
  <si>
    <t>NOHORA ISABEL POLO ORTIZ</t>
  </si>
  <si>
    <t>NORIS SOFIA BERTEL PEREZ</t>
  </si>
  <si>
    <t xml:space="preserve">OLAINER MONTERO CASTRO </t>
  </si>
  <si>
    <t>OLGA DE AVILA ARRIETA</t>
  </si>
  <si>
    <t>OLGA GARIZABALO PERTUZ</t>
  </si>
  <si>
    <t>PAOLA VALENCIA GUERRERO</t>
  </si>
  <si>
    <t>PAULA ANDREA PIMIENTA ANDRADES</t>
  </si>
  <si>
    <t>PEDRO RAFAEL PEREZ HERNANDEZ</t>
  </si>
  <si>
    <t>PEGGY ESTHER CARRILLO MUÑOZ</t>
  </si>
  <si>
    <t>RAFAEL ANTONIO RICO</t>
  </si>
  <si>
    <t xml:space="preserve">RAFAEL MOVILLA FLOREZ </t>
  </si>
  <si>
    <t xml:space="preserve">RAMIRO ANTONIO SALAS LARA </t>
  </si>
  <si>
    <t>RICARDO ISAAC OROZCO BARROS</t>
  </si>
  <si>
    <t>ROSA ESCOBAR FANDIÑO</t>
  </si>
  <si>
    <t>ROSIRIS MONTES REDONDO</t>
  </si>
  <si>
    <t>RUBY DEL CARMEN BOSSIO HERRERA</t>
  </si>
  <si>
    <t>SANDRA MARCELA OVIEDO ROCA</t>
  </si>
  <si>
    <t>SANDRA MARCELA PEREZ BERMEJO</t>
  </si>
  <si>
    <t>SASKIA STEFANIA SOTOMAYOR SOLANO</t>
  </si>
  <si>
    <t>SHIRLEY CONSUEGRA OLAYA</t>
  </si>
  <si>
    <t>SHIRLY ISABEL RECIO COLLANTE</t>
  </si>
  <si>
    <t xml:space="preserve">SHIRLY PAOLA GUZMAN GUZMAN </t>
  </si>
  <si>
    <t>SORAYA  MARIA BACA RODRIGUEZ</t>
  </si>
  <si>
    <t>STEFFANY BRIGGITTE ALVAREZ LLERENA</t>
  </si>
  <si>
    <t>TATIANA BARRIOSNUEVO CERA</t>
  </si>
  <si>
    <t>TATIANA PAEZ DE LA CRUZ</t>
  </si>
  <si>
    <t xml:space="preserve">TATIANA SUAREZ CABALLERO </t>
  </si>
  <si>
    <t>TEDDY VARGAS MONTERO</t>
  </si>
  <si>
    <t>VANESSA CASSIANI PEREZ</t>
  </si>
  <si>
    <t>VERONICA POLET TODARO PEDROZO</t>
  </si>
  <si>
    <t>VILMA ZUÑIGA GONZALEZ</t>
  </si>
  <si>
    <t>WENDY OFELIA BARRAZA PUA</t>
  </si>
  <si>
    <t>WILLIAM RAFAEL DAVIDSON URIETA</t>
  </si>
  <si>
    <t xml:space="preserve">XILENA PACHECO OSPINO </t>
  </si>
  <si>
    <t>XIMENA ESCORCIA CASTRO</t>
  </si>
  <si>
    <t>XIOMARA  BELLO ORTEGA</t>
  </si>
  <si>
    <t xml:space="preserve">XIOMARA ALEJANDRA MAURY PACHECO </t>
  </si>
  <si>
    <t xml:space="preserve">YAIR BARRAZA CERVANTES </t>
  </si>
  <si>
    <t>YAMILZA ESTHER MURGAS ORTIZ</t>
  </si>
  <si>
    <t>YANETH CARO VITOLA</t>
  </si>
  <si>
    <t>YANIRE CARLINA CASTRO ESCALANTE</t>
  </si>
  <si>
    <t>YEISON MISAEL DUARTE CALDERON</t>
  </si>
  <si>
    <t>YERLIS PAOLA FONTALVO LAMBRAÑO</t>
  </si>
  <si>
    <t xml:space="preserve">YESMITH ALEXI GARIZABALO RETAMOSO </t>
  </si>
  <si>
    <t>YIRA DEL CARMEN PEÑALOZA AREVALO</t>
  </si>
  <si>
    <t>YISEL BEATRIZ ARROYO SUAREZ</t>
  </si>
  <si>
    <t>YORLETH MALENA FLOREZ ABRIL</t>
  </si>
  <si>
    <t>YURAIMA GUTIERREZ HERNANDEZ</t>
  </si>
  <si>
    <t>YURANIS BONIFAS CAÑAS</t>
  </si>
  <si>
    <t>YURANIS SOTO OSORIO</t>
  </si>
  <si>
    <t xml:space="preserve">YURISABEL CERVANTES VESGA </t>
  </si>
  <si>
    <t xml:space="preserve">YURLEY FONTALVO RIVALDO </t>
  </si>
  <si>
    <t xml:space="preserve">ZULAI DONADO PARODIS </t>
  </si>
  <si>
    <t>BLEYDIS LORAINE PELAEZ LOBO</t>
  </si>
  <si>
    <t>PSICOLOGA SIAU</t>
  </si>
  <si>
    <t xml:space="preserve">SERGIO ANDRES SALAS SALAS  </t>
  </si>
  <si>
    <t xml:space="preserve">AUXILIAR  ADMINISTRATIVO  DE FARMACIA </t>
  </si>
  <si>
    <t>ZULMA LEONOR MARTINEZ IGLESIAS</t>
  </si>
  <si>
    <t>LUIS CARLOS DE LEON BERNIER</t>
  </si>
  <si>
    <t>VICTOR MIRANDA</t>
  </si>
  <si>
    <t xml:space="preserve">ENFERMERA JEFE  CONSULTA EXTERNA </t>
  </si>
  <si>
    <t>KAREN JOHANA JIMENEZ RAMOS</t>
  </si>
  <si>
    <t xml:space="preserve">ETILVIA TERESA DONADO CABALLERO </t>
  </si>
  <si>
    <t xml:space="preserve">JESUS ALFREDO MALDONADO MEJIA </t>
  </si>
  <si>
    <t>AUXILIAR DE FACTURACIÓN  URGENCIA</t>
  </si>
  <si>
    <t>GIOVANNA  ESTHER AFRICANO NAVARRO</t>
  </si>
  <si>
    <t>KAROLAY PAOLA GARCIA OSPINO</t>
  </si>
  <si>
    <t>YISELL PAOLA SANDOVAL BARRETO</t>
  </si>
  <si>
    <t>PATRICIA DEL CARMEN IBAÑEZ OSORIO</t>
  </si>
  <si>
    <t>DAILYS CAROLINA PEREZ GUETTE</t>
  </si>
  <si>
    <t>LEIDY VANESSA BUSTILLO FORMARIS</t>
  </si>
  <si>
    <t>NESTOR CHARRIS MARIN</t>
  </si>
  <si>
    <t>ANETHS CECILIA ARGOTE TORRES</t>
  </si>
  <si>
    <t>LISBETH JOHANA VIVIC GARCIA</t>
  </si>
  <si>
    <t>RAFAEL  ALFONSO PALACIO BLANCO</t>
  </si>
  <si>
    <t>YESIKA ANGULO MADRID</t>
  </si>
  <si>
    <t>NO</t>
  </si>
  <si>
    <t>ops  #año</t>
  </si>
  <si>
    <t xml:space="preserve">GUILLERMO DE JESUS MEDINA VASQUEZ </t>
  </si>
  <si>
    <t>MICHELLY SANDOVAL ACUÑA</t>
  </si>
  <si>
    <t>SIRLEY PAOLA PEREZ CARMONA</t>
  </si>
  <si>
    <t>JALICSSA ARRIETA ORTEGA</t>
  </si>
  <si>
    <t>LENIN ALVAREZ PINEDA</t>
  </si>
  <si>
    <t xml:space="preserve">ARACELLY HERNANDEZ GARCIA </t>
  </si>
  <si>
    <t>GABRIEL JOSE MONTIEL CERVANTES</t>
  </si>
  <si>
    <t>SHEYLA DEL CARMEN ESTRADA ARIZA</t>
  </si>
  <si>
    <t xml:space="preserve">TECNICO DE SISTEMAS </t>
  </si>
  <si>
    <t>ZULLY ROMERO</t>
  </si>
  <si>
    <t xml:space="preserve">CESAR AUGUSTO MERIÑO ESCORCIA </t>
  </si>
  <si>
    <t>STEFANY RINCON TORRES</t>
  </si>
  <si>
    <t>ABOGADO EXTERNO</t>
  </si>
  <si>
    <t>ORNELLA FIORENTINO</t>
  </si>
  <si>
    <t xml:space="preserve">JUAN  ESTEBAN SANCHEZ PAEZ </t>
  </si>
  <si>
    <t>ALBERTO DE LA OSSA DE AVILA</t>
  </si>
  <si>
    <t xml:space="preserve">CARMEN MELINA BOLAÑO COTES </t>
  </si>
  <si>
    <t>CINDY MILENA SARMIENTO MERIÑO</t>
  </si>
  <si>
    <t>CRISTIAN JESUS RODRIGUEZ QUIROZ</t>
  </si>
  <si>
    <t>EGUIS ODILA ROLONG LAGUNA</t>
  </si>
  <si>
    <t>JAIME ALBERTO ALVAREZ NORIEGA</t>
  </si>
  <si>
    <t>INGENIERO AMBIENTAL</t>
  </si>
  <si>
    <t>KAROLINE JUDITH MORENO VARELO</t>
  </si>
  <si>
    <t>LEINER DARIO MEDINA HERRERA</t>
  </si>
  <si>
    <t>MARLEY VASQUEZ VARGAS</t>
  </si>
  <si>
    <t>MARTHA KATERINE MEJIA FRUTO</t>
  </si>
  <si>
    <t>MELANI ISABEL PERTUZ HERRERA</t>
  </si>
  <si>
    <t>AUXILIAR ADMINISTRATIVO -  SUBGERENCIA ADMINISTRATIVA</t>
  </si>
  <si>
    <t>MILTON SOLARTE RODRIGUEZ</t>
  </si>
  <si>
    <t>NATALI ANDREA NIEBLES JURADO</t>
  </si>
  <si>
    <t>NAYIVI OSPINA ARROYAVE</t>
  </si>
  <si>
    <t>NILSON ORTEGA JIMENEZ</t>
  </si>
  <si>
    <t>OSCAR MAURICIO MARENCO ROMERO</t>
  </si>
  <si>
    <t xml:space="preserve">MENSAJERO </t>
  </si>
  <si>
    <t xml:space="preserve">RODOLFO ENRIQUE NARVAEZ  GUTIERREZ </t>
  </si>
  <si>
    <t>GENARO   GUTIERREZ DE PIÑERES</t>
  </si>
  <si>
    <t xml:space="preserve">ROSALBA CERPA MIRANDA </t>
  </si>
  <si>
    <t>AUXILIAR ADMINISTRATIVO -  SUBGERENCIA CIENTIFICA</t>
  </si>
  <si>
    <t>SAEN DAVID TAJAN NIEBLES</t>
  </si>
  <si>
    <t>YERLIS PAOLA GAMARRA BORJA</t>
  </si>
  <si>
    <t>ZOILA PATRICIA PABON HERNANDEZ</t>
  </si>
  <si>
    <t>ASISTENTE COORDINACIÓN MÉDICA</t>
  </si>
  <si>
    <t>ANAIS DE JESUS RODRIGUEZ DE  LAS AGUAS</t>
  </si>
  <si>
    <t>ERINSON RAFAEL GUZMAN DE  LA HOZ</t>
  </si>
  <si>
    <t>MELIZA MORALES PALLARES</t>
  </si>
  <si>
    <t>KERVY DIYAN JINETTE BARRIOS</t>
  </si>
  <si>
    <t>JORGE RIVERA MEZA</t>
  </si>
  <si>
    <t>AUXILIAR RECURSOS FISICOS</t>
  </si>
  <si>
    <t>ALEJANDRO LIBARDO ALEMAN MARQUEZ</t>
  </si>
  <si>
    <t>ALFREDO ANTONIO RAMIREZ PEREIRA</t>
  </si>
  <si>
    <t>ANA GONZALEZ ZAMBRANO</t>
  </si>
  <si>
    <t xml:space="preserve">ELIANA BEATRIZ ABRIL DE LA ROSA </t>
  </si>
  <si>
    <t>ELIEZER VEGA ARAGON</t>
  </si>
  <si>
    <t>GERALDINE ALEXANDRA MEDRANO IGLESIAS</t>
  </si>
  <si>
    <t>MARTHA MARÍA ARIZA FONTALVO</t>
  </si>
  <si>
    <t>MERCEDES SUSANA ESTARITA GUTIERREZ DE PIÑERES</t>
  </si>
  <si>
    <t>LEIDY DANIELA WILSON PEZZOTI</t>
  </si>
  <si>
    <t>NURYS GARCIA DELGADO</t>
  </si>
  <si>
    <t>IVOR ANDRES SANJUAN PEREZ</t>
  </si>
  <si>
    <t>CARLOS ALBERTO CARBONELL ALVAREZ</t>
  </si>
  <si>
    <t>MARIAM DEL CARMEN CANTILLO MONTERO</t>
  </si>
  <si>
    <t>MARYURIS JOANNA GALVAN NAVARRO</t>
  </si>
  <si>
    <t>TEMILDA MARIA PERTUZ PEREZ</t>
  </si>
  <si>
    <t>MAYRA ALEJANDRA ESCORCIA DE LA HOZ</t>
  </si>
  <si>
    <t xml:space="preserve">ESPECIALISTA TALENTO HUMANO </t>
  </si>
  <si>
    <t>JULIETH PAOLA FIGUEROA ZAMBRANO</t>
  </si>
  <si>
    <t xml:space="preserve">LEDIS MARIA MOLINA OQUENDO </t>
  </si>
  <si>
    <t>ALBA MARINA RODRIGUEZ YANCE</t>
  </si>
  <si>
    <t xml:space="preserve">LUCIBELL ALVAREZ NAVARRO </t>
  </si>
  <si>
    <t xml:space="preserve"> AUXILIAR ADMINISTRATIVO VENTANILLA UNICA </t>
  </si>
  <si>
    <t>ESTARLEN LECHUGA</t>
  </si>
  <si>
    <t>ROCIO ISABEL FRIAS COLPAS</t>
  </si>
  <si>
    <t>KATHERINE GUERRERO SEPULVEDA</t>
  </si>
  <si>
    <t xml:space="preserve">FLOR MILENA GOICOCHEA OROZCO </t>
  </si>
  <si>
    <t>AUXILIAR  FACTURACION CENTRAL</t>
  </si>
  <si>
    <t>RONALD EMIL PADILLA ACUÑA</t>
  </si>
  <si>
    <t xml:space="preserve">MARTA LIGIA BARRANCO MEZA </t>
  </si>
  <si>
    <t xml:space="preserve">ASESORA SUBGERENCIA CIENTIFICA </t>
  </si>
  <si>
    <t xml:space="preserve">JOSE FRANCISCO INFANZON CASTRO </t>
  </si>
  <si>
    <t>LIDYS CASTILLO TOVAR</t>
  </si>
  <si>
    <t xml:space="preserve">PROFESIONAL OFICINA PAGADURIA  </t>
  </si>
  <si>
    <t xml:space="preserve">MARTIZA SARMIENTO  SANTOS </t>
  </si>
  <si>
    <t xml:space="preserve">LUZ ELENA MARRIAGA MONTERO </t>
  </si>
  <si>
    <t>PROFESIONAL ESTADISTICA</t>
  </si>
  <si>
    <t>JORGE OLMOS NAVARRO</t>
  </si>
  <si>
    <t>LUIS DE MOYA</t>
  </si>
  <si>
    <t>MARTHA INES SALCEDO HUN</t>
  </si>
  <si>
    <t>GESTION DOCUMENTAL TALENTO HUMANO</t>
  </si>
  <si>
    <t xml:space="preserve">CINDY PAOLA CERA MENDOZA </t>
  </si>
  <si>
    <t>NATALIA ALONSO CARVAJAL</t>
  </si>
  <si>
    <t>MILADIS MARINA MARTINEZ MEDINA</t>
  </si>
  <si>
    <t>INGENERIO MECANICO- RECURSOS FISICOS</t>
  </si>
  <si>
    <t xml:space="preserve">ABOGADO </t>
  </si>
  <si>
    <t xml:space="preserve">PROFESIONAL PLANEACION </t>
  </si>
  <si>
    <t>ABOGADO  TALENTO HUMANO</t>
  </si>
  <si>
    <t xml:space="preserve">APOYO  GESTION  PIC </t>
  </si>
  <si>
    <t>AUXILIAR ADMINISTRATIVO CONTABLE</t>
  </si>
  <si>
    <t>PROFESIONAL PRESUPUESTO</t>
  </si>
  <si>
    <t>LIDER  LABORATORIO</t>
  </si>
  <si>
    <t>LIDER SIAU</t>
  </si>
  <si>
    <t>AUXILIAR ADMINISTRATIVO TIC  Y SISTEMA DE INFORMACION</t>
  </si>
  <si>
    <t xml:space="preserve">PROFESIONAL  PRESUPUESTO </t>
  </si>
  <si>
    <t>PROFESIONAL CONTRATACION   Y  SISTEMAS DE INFORMACION TALENTO HUMANO</t>
  </si>
  <si>
    <t xml:space="preserve">ABOGADO  CONTRATACION </t>
  </si>
  <si>
    <t>LIDER ARCHIVO  CENTRAL</t>
  </si>
  <si>
    <t>BLADIMIR ALEXANDER  SARMIENTO QUIÑONES</t>
  </si>
  <si>
    <t>LEONEL DANIEL SILVA TAPIAS</t>
  </si>
  <si>
    <t>REVISOR FISCAL</t>
  </si>
  <si>
    <t xml:space="preserve">FELIX  ALFONSO ORTIZ GARCIA </t>
  </si>
  <si>
    <t>#OPS AÑO</t>
  </si>
  <si>
    <t>AGENTE PRIMARIA EN SALUD-APS</t>
  </si>
  <si>
    <t>AGENTE PRIMARIA EN SALUD-ZOONOSIS</t>
  </si>
  <si>
    <t>PROFESIONAL  SISTEMA DE GESTION Y SEGURIDAD EN EL TRABAJO</t>
  </si>
  <si>
    <t xml:space="preserve">AUXILIAR FACTURACION </t>
  </si>
  <si>
    <t xml:space="preserve">LUIS ENRIQUE PEREA VASQUEZ </t>
  </si>
  <si>
    <t>YENSY ANGELINA ESCALANTE FERRER</t>
  </si>
  <si>
    <t>VICTOR JOSE AGUILAR CRUZADO</t>
  </si>
  <si>
    <t>SUANY DEL CRISTO CADRAZCO  IMBETT</t>
  </si>
  <si>
    <t>JAIRO ISACC BARRIOS AVILA</t>
  </si>
  <si>
    <t>JEAN CARLOS PEÑA CERVANTES</t>
  </si>
  <si>
    <t>MAICOL LAURENS FABREGAS</t>
  </si>
  <si>
    <t>CARLOS MARIO HERAS CORCHO</t>
  </si>
  <si>
    <t>LUIS CARLOS MERCADO MARTINEZ</t>
  </si>
  <si>
    <t>EVARISTO RAFAEL BARRIOS DE LA ROSA</t>
  </si>
  <si>
    <t>NOHEMI ESPERANZA CASTRO LOPEZ</t>
  </si>
  <si>
    <t>HOLMAN ALEXANDER AVILA FERNANDEZ</t>
  </si>
  <si>
    <t>YARLEYDIS SMITH LIZARAZO MOLINA</t>
  </si>
  <si>
    <t>LAURY DEL CARMEN PACHECO SANCHEZ</t>
  </si>
  <si>
    <t>ANDREA ALEJANDRA CERVANTES CORNIN</t>
  </si>
  <si>
    <t>MARIA FERNANDA DE LA HOZ DE MOYA</t>
  </si>
  <si>
    <t>ANABELL VELASQUEZ</t>
  </si>
  <si>
    <t>PSICOLOGO EN PROMOCION Y PREVENCION</t>
  </si>
  <si>
    <t>CLAUDIA ARENAS ALVAREZ</t>
  </si>
  <si>
    <t>NORELLYS PAOLA MACHACON PRIETO</t>
  </si>
  <si>
    <t>RESOLUCION 0273</t>
  </si>
  <si>
    <t>MEDICO  MATERNIDAD SEGURA Y URGENCIA</t>
  </si>
  <si>
    <t>APOYO  SISTEMA DE  GESTION</t>
  </si>
  <si>
    <t>JESICA FERNANDA DE CASTRO MANTILLA</t>
  </si>
  <si>
    <t xml:space="preserve">INGENIERA QUIMICA </t>
  </si>
  <si>
    <t>JAVIER ENRIQUE BARANDICA</t>
  </si>
  <si>
    <t>TECNICO DE  ALMACEN</t>
  </si>
  <si>
    <t xml:space="preserve">CESAR OCTAVIO VARGAS DURAN </t>
  </si>
  <si>
    <t xml:space="preserve">MEDICO CONSULTA EXTERNA Y APOYO COORDINACION MEDICA </t>
  </si>
  <si>
    <t xml:space="preserve">ASESORA GESTION AMBIENTAL </t>
  </si>
  <si>
    <t>LUISA FERNANDA PANA CARABALLO</t>
  </si>
  <si>
    <t xml:space="preserve">IVETTE CECILIA SARMIENTO DONADO </t>
  </si>
  <si>
    <t>YEIMIS ESTHER DE LAS AGUAS ARIZA</t>
  </si>
  <si>
    <t>KELLY DEL CARMEN PARDO RODRIGUEZ</t>
  </si>
  <si>
    <t>JHONNY ALVAREZ TORRENCILLA</t>
  </si>
  <si>
    <t>NORIS MARIA GUTIERREZ ACOSTA</t>
  </si>
  <si>
    <t>AUXILIAR FACTURACION URGENCIAS</t>
  </si>
  <si>
    <t>ARMANDO JOSE JINETE BARRIOS</t>
  </si>
  <si>
    <t>VILMAIRA JUDITH BOLANO VALENCIA</t>
  </si>
  <si>
    <t>ANGIE FERNANDA BELEÑO RIVERO</t>
  </si>
  <si>
    <t>ARLETH PATRICIA CARRILLO GARVIN</t>
  </si>
  <si>
    <t>MAGANY JUDITH JARAMILLO MOLINA</t>
  </si>
  <si>
    <t>INGENIERO DE SISTEMAS</t>
  </si>
  <si>
    <t>LEIDIS ESTHER MIRANDA MARCHENA</t>
  </si>
  <si>
    <t>PROFESIONAL CONTADURIA</t>
  </si>
  <si>
    <t>DAVID ALEJANDRO MIRANDA TORO</t>
  </si>
  <si>
    <t>ULDYS ESTHER PONZON PORTO</t>
  </si>
  <si>
    <t>LIDER SERVICIOS MEDICOS</t>
  </si>
  <si>
    <t>GIL ANTONIO BERDUGO NOVA</t>
  </si>
  <si>
    <t>ASESOR GERENCIA</t>
  </si>
  <si>
    <t>DAVID ENRIQUE AGRESOT DE LA CRUZ</t>
  </si>
  <si>
    <t xml:space="preserve">COORDINADORA PIC </t>
  </si>
  <si>
    <t>CESAR ARRIETA</t>
  </si>
  <si>
    <t>YULEIMY LISETH YANCE CAMARGO</t>
  </si>
  <si>
    <t>YISLEY ZARETH BADILLO SARMIENTO</t>
  </si>
  <si>
    <t>YESMITH ADRIANA VIZCAINO CARRILLO</t>
  </si>
  <si>
    <t>ASISTENTE ADMINISTRATIVO</t>
  </si>
  <si>
    <t>MARTHA MATILDE JIMENEZ ROMERO</t>
  </si>
  <si>
    <t>AUXILIAR ADMINISTRATIVO  FACTURACIÒN</t>
  </si>
  <si>
    <t>AUXILIAR ADMINISTRATIVO  TALENTO HUMANO</t>
  </si>
  <si>
    <t>AUXILIAR ADMINISTRATIVO COORDINACION MEDICA</t>
  </si>
  <si>
    <t>AUXILIAR ADMINISTRATIVO  ESTADISTICA</t>
  </si>
  <si>
    <t xml:space="preserve">AUXILIAR ADMINISTRATIVO  RECEPCION </t>
  </si>
  <si>
    <t xml:space="preserve">AUXILIAR ADMINISTRATIVO  </t>
  </si>
  <si>
    <t>AUXILIAR ADMINISTRATIVO  RESOLUCIÓN 2463</t>
  </si>
  <si>
    <t>AUXILIAR ADMINISTRATIVO- CONTRATACION  BIENES Y SERVICIOS</t>
  </si>
  <si>
    <t>LIDER PROCESOS FACTURACION CENTRAL</t>
  </si>
  <si>
    <t>PERSONAL  LIMPIEZA Y ASEO</t>
  </si>
  <si>
    <t>PERSONAL  LIMPIEZA Y ASEO URGENCIA</t>
  </si>
  <si>
    <t>HIGIENISTA ORAL SERVICIOS AMIGABLES</t>
  </si>
  <si>
    <t>AUDITOR DE SISTEMAS Y RESOLUCION 4505</t>
  </si>
  <si>
    <t xml:space="preserve">MEDICO DE RUTA INTEGRAL MATERNO PERINATAL </t>
  </si>
  <si>
    <t>MEDICO GINECOLOGO DE RUTA INTEGRAL MATERNO PERINATAL</t>
  </si>
  <si>
    <t>MEDICO DE PROMOCIÓN Y MANTENIMIENTO DE LA SALUD</t>
  </si>
  <si>
    <t>ENFERMERA JEFE DE PROMOCIÓN Y MANTENIMIENTO DE LA SALUD</t>
  </si>
  <si>
    <t>ENFERMERA JEFE DE RUTA INTEGRAL MATERNO PERINATAL</t>
  </si>
  <si>
    <t xml:space="preserve"> COORDINADORA PAI </t>
  </si>
  <si>
    <t>VACUNADOR(A)</t>
  </si>
  <si>
    <t>ALCIRA DEL SOCORRO GOMEZ ARRIETA</t>
  </si>
  <si>
    <t>VACUNADOR(A) CUARTO FRIO</t>
  </si>
  <si>
    <t>ASESOR DE PLANEACION ESTRATÉGICA  Y SISTEMAS DE  GESTIÓN CALIDAD /AMBIENTE/SST </t>
  </si>
  <si>
    <t xml:space="preserve">ASESOR FINANCIERO </t>
  </si>
  <si>
    <t>VACUNADORA  PAI WEB</t>
  </si>
  <si>
    <t xml:space="preserve">VACUNADORA PAI WEB </t>
  </si>
  <si>
    <t xml:space="preserve">LIDER DE ZOONOSIS </t>
  </si>
  <si>
    <t xml:space="preserve">ENFERMERA  JEFE  VACUNACION </t>
  </si>
  <si>
    <t xml:space="preserve">AUXILIAR DE  ENFERMERIA - VACUNACION </t>
  </si>
  <si>
    <t xml:space="preserve">JUAN EMILIO SANDOVAL BOLIVAR </t>
  </si>
  <si>
    <t xml:space="preserve">JUAN  CARLOS  BARROS CARO </t>
  </si>
  <si>
    <t xml:space="preserve">JAILINE  SOLANO MERCADO </t>
  </si>
  <si>
    <t>OSCAR HUMBERTO  GERALDINO CAPDEVILLA</t>
  </si>
  <si>
    <t>YURANIS BONIFAS</t>
  </si>
  <si>
    <t xml:space="preserve">LINK SECOP </t>
  </si>
  <si>
    <t>2020 -PIC</t>
  </si>
  <si>
    <t>ABOGADO</t>
  </si>
  <si>
    <t xml:space="preserve">YARIMA CHARRIS BOLAÑO </t>
  </si>
  <si>
    <t xml:space="preserve">APOYO  COORDINACION  ODONTOLOGIA </t>
  </si>
  <si>
    <t xml:space="preserve">GUSTAVO SEGUNDO FLORIDO HATUN </t>
  </si>
  <si>
    <t>GREGORIO  RUIZ  PACHECO</t>
  </si>
  <si>
    <t xml:space="preserve">ABOGADO  EXTERNO  TALENTO  HUMANO </t>
  </si>
  <si>
    <t xml:space="preserve">FABIAN  COLPAS OROZCO </t>
  </si>
  <si>
    <t xml:space="preserve">INGENIERO DE REDES Y HARDWARE </t>
  </si>
  <si>
    <t>AUXILIAR DE ENFERMERIA DE RUTA INTEGRAL MATERNO PERINATAL</t>
  </si>
  <si>
    <t>AUXILIAR DE ENFERMERIA DE PROMOCIÓN Y MANTENIMIENTO DE LA SALUD</t>
  </si>
  <si>
    <t>AUXILIAR ADMINISTRATIVO DE SISTEMAS DE INFORMACION EN PROMOCION Y PREVENCION</t>
  </si>
  <si>
    <t>COORDINADORA PAIWEB</t>
  </si>
  <si>
    <t>LIDER DE  FACTURACION  EN CENTROS DE SALUD</t>
  </si>
  <si>
    <t xml:space="preserve">COORDINADORA  PIC </t>
  </si>
  <si>
    <t>año</t>
  </si>
  <si>
    <t>OPS</t>
  </si>
  <si>
    <t>JAIME ALVAREZ NORIEGA</t>
  </si>
  <si>
    <t xml:space="preserve">TECNICO AMBIENTAL </t>
  </si>
  <si>
    <t>MEDICO CONSULTA EXTERNA</t>
  </si>
  <si>
    <t>SANDRA GARCIA PEÑA</t>
  </si>
  <si>
    <t xml:space="preserve">KAREM OLIANNA MONTOYA GIL </t>
  </si>
  <si>
    <t>RUTH MARINA DIAZ MAYORCA</t>
  </si>
  <si>
    <t xml:space="preserve">AUXILIAR FACTURACION  CENTRAL </t>
  </si>
  <si>
    <t xml:space="preserve">AUXILIAR ADMINISTRATIVO </t>
  </si>
  <si>
    <t xml:space="preserve">CONTADOR </t>
  </si>
  <si>
    <t>JUAN CAMILO CASTILLO ARIZA</t>
  </si>
  <si>
    <t xml:space="preserve">FECHA  SECOP </t>
  </si>
  <si>
    <t>ONEIDA SAMIRA MARQUEZ NARVAEZ</t>
  </si>
  <si>
    <t xml:space="preserve">EDWARD ENRIQUE SANCHEZ URZOLA </t>
  </si>
  <si>
    <t xml:space="preserve">MEDICO  URGENCIA </t>
  </si>
  <si>
    <t>JOSE ANTONIO ZAMORA CERA</t>
  </si>
  <si>
    <t xml:space="preserve">TECNICO EN SISTEMAS Y ELECTRONICO </t>
  </si>
  <si>
    <t xml:space="preserve">MEDICO CONSULTA EXTERNA /APOYO PROGRAMA CARDIOVASCULAR </t>
  </si>
  <si>
    <t>ENFERMERA JEFE</t>
  </si>
  <si>
    <t>CLAUDIA DE LA CRUZ LEYVA</t>
  </si>
  <si>
    <t>YARLENE DEL SOCORRO DE AVILA DE ALBA</t>
  </si>
  <si>
    <t xml:space="preserve">ISABEL HERRERA PACHECO </t>
  </si>
  <si>
    <t xml:space="preserve">ILIANA MATOS RAMOS </t>
  </si>
  <si>
    <t>CAROLAY JHOANA LUNA GOMEZ</t>
  </si>
  <si>
    <t xml:space="preserve">ASISTENTE ADMINISTRATIVO COORDINACION  MEDICA </t>
  </si>
  <si>
    <t xml:space="preserve">RONALD  ENRIQUE ARENAS  MEYER </t>
  </si>
  <si>
    <t>LUCILA ISABEL FONTALVO HERRERA</t>
  </si>
  <si>
    <t>ERIKA MARIA  ASCENCIO MARQUEZ</t>
  </si>
  <si>
    <t xml:space="preserve">RUBEN DARIO UCROS </t>
  </si>
  <si>
    <t>AUXILIAR ADMINISTRATIVO  OFICINA JURIDICA</t>
  </si>
  <si>
    <t xml:space="preserve"> GESTION DOCUMENTAL TALENTO HUMANO</t>
  </si>
  <si>
    <t>WILSON PASTOR RUIZ ORELLANO</t>
  </si>
  <si>
    <t>DALGIS ESTHER BADILLO FONTALVO</t>
  </si>
  <si>
    <t>LIDER APS</t>
  </si>
  <si>
    <t>SAMUEL EDUARDO URUETA HURTADO</t>
  </si>
  <si>
    <t>LIDER AMBIENTAL</t>
  </si>
  <si>
    <t>SERGIO  IVAN KUNCEL MAURY</t>
  </si>
  <si>
    <t xml:space="preserve">SANDRA MILENA REALES ARIZA </t>
  </si>
  <si>
    <t xml:space="preserve">ASISTENTE ADMINISTRATIVO </t>
  </si>
  <si>
    <t>ALVARO SAMUEL PULGAR LEMUS</t>
  </si>
  <si>
    <t>JORGE EMILIO MUÑOZ AVILA</t>
  </si>
  <si>
    <t>LLILIANA   PATRICIA   PASTRANA  PARODI</t>
  </si>
  <si>
    <t>GENITO VILLAMIL CONTRERAS</t>
  </si>
  <si>
    <t>LUIS  FERNANDO CUELLAR CANTILLO</t>
  </si>
  <si>
    <t>APOYO EN ANALISIS Y DESARROLLO DE  INFORMACION EN FACTURACION CENTRAL (RIPS)</t>
  </si>
  <si>
    <t xml:space="preserve">INGENIERO  DE SISTEMAS - PROCESOS DE  SISTEMA DE INFORMACION EN  FACTURACION CENTRAL </t>
  </si>
  <si>
    <t>AUDITOR DE CALIDAD Y SERVICIOS DE SALUD</t>
  </si>
  <si>
    <t>MANUEL JOSE URICOCHEA VASQUEZ</t>
  </si>
  <si>
    <t>PROFESIONAL - POLITOLOGA</t>
  </si>
  <si>
    <t xml:space="preserve">MARIBEL PONCE  MACHACADO </t>
  </si>
  <si>
    <t xml:space="preserve">KATHERINE PATRICIA URUETA VERGARA </t>
  </si>
  <si>
    <t>LOLA SABALZA MARTINEZ</t>
  </si>
  <si>
    <t>AUXILIAR DE ENFERMERIA URGENCIA</t>
  </si>
  <si>
    <t>JHORGI MISAEL MENESES BERRIO</t>
  </si>
  <si>
    <t xml:space="preserve">MEDICO DE URGENCIA </t>
  </si>
  <si>
    <t xml:space="preserve">GESTION  DOCUMENTAL TALENTO HUMANO </t>
  </si>
  <si>
    <t xml:space="preserve">AUDITOR DE CUENTAS MEDICAS </t>
  </si>
  <si>
    <t>AUDITOR DE CALIDAD (LIDER DE UNIDAD)</t>
  </si>
  <si>
    <t>AUDITOR DE CUENTAS MEDICAS</t>
  </si>
  <si>
    <t>AUXILIAR ADMINISTRATIVO -FACTURACION</t>
  </si>
  <si>
    <t xml:space="preserve">FECHA SECOP </t>
  </si>
  <si>
    <t xml:space="preserve">YECITH  MARTINEZ QUINTERO </t>
  </si>
  <si>
    <t xml:space="preserve">ASISTETE ADMINISTRATIVO </t>
  </si>
  <si>
    <t xml:space="preserve">JOHN HENRY REYES VERGARA </t>
  </si>
  <si>
    <t>KARIN PAOLA VIZCAINO  SOLANO</t>
  </si>
  <si>
    <t>YENIS AHUMADA LECHUGA</t>
  </si>
  <si>
    <t xml:space="preserve">ESPECIALISTA  - SALUD OCUPACIONAL </t>
  </si>
  <si>
    <t xml:space="preserve">ASESOR  DE ´ PRESUPUESTO </t>
  </si>
  <si>
    <t>SANDY MARIA DE LA HOZ JIMENEZ</t>
  </si>
  <si>
    <t>VANESSA ESTHER  TEVENIN VERGARA</t>
  </si>
  <si>
    <t>2020-PIC</t>
  </si>
  <si>
    <t xml:space="preserve">2020-PIC </t>
  </si>
  <si>
    <t xml:space="preserve">MIRIAM DEL SOCORRO FLOREZ ESPITIA </t>
  </si>
  <si>
    <t xml:space="preserve">YAMILE CECILIA PAREJO PACHECO </t>
  </si>
  <si>
    <t xml:space="preserve">ELENA PATRICIA RIVAS VERONA </t>
  </si>
  <si>
    <t>NAIROVIS ESCOBAR VILLAFAÑE</t>
  </si>
  <si>
    <t>FARLEY DEL CARMEN OSORIO REYES</t>
  </si>
  <si>
    <t xml:space="preserve">CELEDENIA DEL CARMEN DE MOYA GARCES </t>
  </si>
  <si>
    <t>OLGA REBECA SANDOVAL PEDRAZA</t>
  </si>
  <si>
    <t xml:space="preserve">LUIS FERNANDO ESTRADA GUERRERO </t>
  </si>
  <si>
    <t>MARIA DEL PILAR DE LA HOZ DE LA HOZ</t>
  </si>
  <si>
    <t>KATHERYN PAOLA BLANCO VARGAS</t>
  </si>
  <si>
    <t>LEYDY KAREN FUENTES MORALES</t>
  </si>
  <si>
    <t>ADRIANA SOFIA PEREZ CERVANTES</t>
  </si>
  <si>
    <t>MELVIS PALENCIA SOLIS</t>
  </si>
  <si>
    <t>LILIBETH PACHECO ACERO</t>
  </si>
  <si>
    <t xml:space="preserve">ODONTOLOGA </t>
  </si>
  <si>
    <t>YULIETH DEL CARMEN VILORIA CALDERA</t>
  </si>
  <si>
    <t>LISTADO CONTRATACION MES DE  AGOSTO 2020</t>
  </si>
  <si>
    <t>ASESORA SALUD PUBLICA EN LA SUBGERENCIA CIENTIFICA - PROYECTO PIC DEPARTAMENTAL COVID19</t>
  </si>
  <si>
    <t>RUBEN  DARIO  LOZADA BARROS</t>
  </si>
  <si>
    <t>MEDICO DE RUTA INTEGRAL MATERNO PERINATAL Y CONSULTA EXTERNA</t>
  </si>
  <si>
    <t>ELIECER DE JESUS CALLE QUINTERO</t>
  </si>
  <si>
    <t xml:space="preserve">TECNICO ALMACEN </t>
  </si>
  <si>
    <t>03 de agosto de 2020</t>
  </si>
  <si>
    <t xml:space="preserve">AUXILIAR DE ENFERMERIA CONSULTA EXTERNA  </t>
  </si>
  <si>
    <t>ENFERMERA JEFE CONSULTA EXTERNA  Y PROGRAMA DE  RIESGO CARDIOVASCULAR</t>
  </si>
  <si>
    <t xml:space="preserve">AUXILIAR DE FACTURACION </t>
  </si>
  <si>
    <t xml:space="preserve">STEFANY CECILIA MANOTAS CERDA </t>
  </si>
  <si>
    <t>AUXILIAR   ADMINISTRATIVO COORDINACION PAI</t>
  </si>
  <si>
    <t>MANUEL ALFONSO LOPEZ SANTANA</t>
  </si>
  <si>
    <t>JHOSIMAR GUETTE CANTILLO</t>
  </si>
  <si>
    <t xml:space="preserve">AUXILIAR  DE  FACTURACION  URGENCIA </t>
  </si>
  <si>
    <t xml:space="preserve">ENFERMERIA JEFE  MATENIMIENTO  DE LA SALUD </t>
  </si>
  <si>
    <t>MARTHA JOSEFA SOLANO GUTIERREZ</t>
  </si>
  <si>
    <t xml:space="preserve">AGENTE CALL CENTER </t>
  </si>
  <si>
    <t>LEIDY MARCELA GARCIA TORRES</t>
  </si>
  <si>
    <t xml:space="preserve">AUXILIAR ADMINISTRATIVO-VENTANILLA UNICA </t>
  </si>
  <si>
    <t>NANCY MARINA TAPIERO ACOSTA</t>
  </si>
  <si>
    <t>03 de  Agosto de 2020</t>
  </si>
  <si>
    <t>JAIME  ENRIQUE MARQUEZ VILLAFAÑE</t>
  </si>
  <si>
    <t>31 de Agosto de 2020</t>
  </si>
  <si>
    <t>No</t>
  </si>
  <si>
    <t xml:space="preserve">LIDER CALL CENTER </t>
  </si>
  <si>
    <t xml:space="preserve">FISIOTERAPEUTA- EMERGENCIA COVID19 </t>
  </si>
  <si>
    <t>MEDICO CONSULTA EXTERNA- EMERGENCIA COVID19</t>
  </si>
  <si>
    <t>MEDICO CONSULTA EXTERNA -EMERGENCIA COVID19</t>
  </si>
  <si>
    <t xml:space="preserve">PROFESIONAL COORD EQUIPO TOMA DE MUESTRAS COVID19  DEL HMI </t>
  </si>
  <si>
    <t>AUDITOR MEDICO  - EPIDEMIOLOGA  COORDINACION- EMERGENCIA COVID19</t>
  </si>
  <si>
    <t>AUXILIAR FACTURACION</t>
  </si>
  <si>
    <t>AUXILIAR  ADMINISTRATIVO  TALENTO HUMANO</t>
  </si>
  <si>
    <t>ENFERMERA JEFE- EMERGENCIA COVID19</t>
  </si>
  <si>
    <t>MEDICO- EMERGENCIA COVID19</t>
  </si>
  <si>
    <t>ENFERMERA JEFE DE PROMOCIÓN Y MANTENIMIENTO DE LA SALUD- EMERGENCIA COVID19</t>
  </si>
  <si>
    <t xml:space="preserve">AUXILIAR  FACTURACION </t>
  </si>
  <si>
    <t>LUIS LEONARDO ANTOLINEZ FERNANDEZ</t>
  </si>
  <si>
    <t xml:space="preserve">PROFESIONAL DE APOYO  A   LA  OFICINA  DE  CONTROL INTERNO </t>
  </si>
  <si>
    <t>PROFESIONAL  DE APOYO  A  LA OFICINA TALENTO HUMANO</t>
  </si>
  <si>
    <t>PROFESIONAL DE APOYO  CONTRATACION TALENTO HUMANO</t>
  </si>
  <si>
    <t>DINA MARGARITA GOMEZ MORALES</t>
  </si>
  <si>
    <t>FRANCISCO ALCIDES CARRANZA MENDOZA</t>
  </si>
  <si>
    <t>3144-2020-COVID19</t>
  </si>
  <si>
    <t>3145-2020</t>
  </si>
  <si>
    <t>3146-2020</t>
  </si>
  <si>
    <t>3147-2020</t>
  </si>
  <si>
    <t>3148-2020</t>
  </si>
  <si>
    <t>3149-2020</t>
  </si>
  <si>
    <t>3150-2020</t>
  </si>
  <si>
    <t>3151-2020-COVID19</t>
  </si>
  <si>
    <t>3152-2020</t>
  </si>
  <si>
    <t>3153-2020</t>
  </si>
  <si>
    <t>3154-2020</t>
  </si>
  <si>
    <t>3155-2020</t>
  </si>
  <si>
    <t>3156-2020</t>
  </si>
  <si>
    <t>3157-2020</t>
  </si>
  <si>
    <t>3158-2020</t>
  </si>
  <si>
    <t>3159-2020</t>
  </si>
  <si>
    <t>3160-2020</t>
  </si>
  <si>
    <t>3161-2020</t>
  </si>
  <si>
    <t>3162-2020</t>
  </si>
  <si>
    <t>3163-2020</t>
  </si>
  <si>
    <t>3164-2020</t>
  </si>
  <si>
    <t>3165-2020</t>
  </si>
  <si>
    <t>3166-2020</t>
  </si>
  <si>
    <t>3167-2020</t>
  </si>
  <si>
    <t>3168-2020</t>
  </si>
  <si>
    <t>3169-2020</t>
  </si>
  <si>
    <t>3170-2020</t>
  </si>
  <si>
    <t>3171-2020</t>
  </si>
  <si>
    <t>3172-2020</t>
  </si>
  <si>
    <t>3173-2020</t>
  </si>
  <si>
    <t>3174-2020</t>
  </si>
  <si>
    <t>3175-2020</t>
  </si>
  <si>
    <t>3176-2020</t>
  </si>
  <si>
    <t>3177-2020</t>
  </si>
  <si>
    <t>3178-2020</t>
  </si>
  <si>
    <t>3179-2020</t>
  </si>
  <si>
    <t>3180-2020</t>
  </si>
  <si>
    <t>3181-2020</t>
  </si>
  <si>
    <t>3182-2020</t>
  </si>
  <si>
    <t>3183-2020</t>
  </si>
  <si>
    <t>3184-2020</t>
  </si>
  <si>
    <t>3185-2020-COVID19</t>
  </si>
  <si>
    <t>3186-2020</t>
  </si>
  <si>
    <t>3187-2020</t>
  </si>
  <si>
    <t>3188-2020</t>
  </si>
  <si>
    <t>3189-2020</t>
  </si>
  <si>
    <t>3190-2020</t>
  </si>
  <si>
    <t>3191-2020</t>
  </si>
  <si>
    <t>3192-2020</t>
  </si>
  <si>
    <t>3193-2020</t>
  </si>
  <si>
    <t>3194-2020</t>
  </si>
  <si>
    <t>3195-2020</t>
  </si>
  <si>
    <t>3196-2020</t>
  </si>
  <si>
    <t>3197-2020</t>
  </si>
  <si>
    <t>3198-2020</t>
  </si>
  <si>
    <t>3199-2020</t>
  </si>
  <si>
    <t>3200-2020</t>
  </si>
  <si>
    <t>3201-2020</t>
  </si>
  <si>
    <t>3202-2020</t>
  </si>
  <si>
    <t>3203-2020</t>
  </si>
  <si>
    <t>3204-2020</t>
  </si>
  <si>
    <t>3205-2020</t>
  </si>
  <si>
    <t>3206-2020</t>
  </si>
  <si>
    <t>3207-2020</t>
  </si>
  <si>
    <t>3208-2020</t>
  </si>
  <si>
    <t>3209-2020</t>
  </si>
  <si>
    <t>3210-2020</t>
  </si>
  <si>
    <t>3211-2020</t>
  </si>
  <si>
    <t>3212-2020</t>
  </si>
  <si>
    <t>3213-2020</t>
  </si>
  <si>
    <t>3214-2020</t>
  </si>
  <si>
    <t>3215-2020</t>
  </si>
  <si>
    <t>3216-2020</t>
  </si>
  <si>
    <t>3217-2020</t>
  </si>
  <si>
    <t>3218-2020</t>
  </si>
  <si>
    <t>3219-2020</t>
  </si>
  <si>
    <t>3220-2020</t>
  </si>
  <si>
    <t>3221-2020</t>
  </si>
  <si>
    <t>3222-2020</t>
  </si>
  <si>
    <t>3223-2020</t>
  </si>
  <si>
    <t>3224-2020</t>
  </si>
  <si>
    <t>3225-2020</t>
  </si>
  <si>
    <t>3226-2020</t>
  </si>
  <si>
    <t>3227-2020</t>
  </si>
  <si>
    <t>3228-2020</t>
  </si>
  <si>
    <t>3229-2020</t>
  </si>
  <si>
    <t>3230-2020</t>
  </si>
  <si>
    <t>3231-2020</t>
  </si>
  <si>
    <t>3232-2020</t>
  </si>
  <si>
    <t>3233-2020</t>
  </si>
  <si>
    <t>3234-2020</t>
  </si>
  <si>
    <t>3235-2020</t>
  </si>
  <si>
    <t>3236-2020</t>
  </si>
  <si>
    <t>3237-2020</t>
  </si>
  <si>
    <t>3238-2020</t>
  </si>
  <si>
    <t>3239-2020</t>
  </si>
  <si>
    <t>3240-2020</t>
  </si>
  <si>
    <t>3241-2020</t>
  </si>
  <si>
    <t>3242-2020</t>
  </si>
  <si>
    <t>3243-2020</t>
  </si>
  <si>
    <t>3244-2020</t>
  </si>
  <si>
    <t>3245-2020</t>
  </si>
  <si>
    <t>3246-2020</t>
  </si>
  <si>
    <t>3247-2020</t>
  </si>
  <si>
    <t>3248-2020</t>
  </si>
  <si>
    <t>3249-2020</t>
  </si>
  <si>
    <t>3250-2020</t>
  </si>
  <si>
    <t>3251-2020</t>
  </si>
  <si>
    <t>3252-2020</t>
  </si>
  <si>
    <t>3253-2020</t>
  </si>
  <si>
    <t>3254-2020</t>
  </si>
  <si>
    <t>3255-2020</t>
  </si>
  <si>
    <t>3256-2020</t>
  </si>
  <si>
    <t>3257-2020</t>
  </si>
  <si>
    <t>3258-2020</t>
  </si>
  <si>
    <t>3259-2020</t>
  </si>
  <si>
    <t>3260-2020</t>
  </si>
  <si>
    <t>3261-2020</t>
  </si>
  <si>
    <t>3262-2020</t>
  </si>
  <si>
    <t>3263-2020</t>
  </si>
  <si>
    <t>3264-2020</t>
  </si>
  <si>
    <t>3265-2020</t>
  </si>
  <si>
    <t>3266-2020</t>
  </si>
  <si>
    <t>3267-2020</t>
  </si>
  <si>
    <t>3268-2020</t>
  </si>
  <si>
    <t>3269-2020</t>
  </si>
  <si>
    <t>3270-2020</t>
  </si>
  <si>
    <t>3271-2020</t>
  </si>
  <si>
    <t>3272-2020</t>
  </si>
  <si>
    <t>3273-2020</t>
  </si>
  <si>
    <t>3274-2020</t>
  </si>
  <si>
    <t>3275-2020</t>
  </si>
  <si>
    <t>3276-2020</t>
  </si>
  <si>
    <t>3277-2020</t>
  </si>
  <si>
    <t>3278-2020</t>
  </si>
  <si>
    <t>3279-2020</t>
  </si>
  <si>
    <t>3280-2020</t>
  </si>
  <si>
    <t>3281-2020</t>
  </si>
  <si>
    <t>3282-2020</t>
  </si>
  <si>
    <t>3283-2020</t>
  </si>
  <si>
    <t>3284-2020</t>
  </si>
  <si>
    <t>3285-2020</t>
  </si>
  <si>
    <t>3286-2020</t>
  </si>
  <si>
    <t>3287-2020</t>
  </si>
  <si>
    <t>3288-2020</t>
  </si>
  <si>
    <t>3289-2020</t>
  </si>
  <si>
    <t>3290-2020</t>
  </si>
  <si>
    <t>3291-2020</t>
  </si>
  <si>
    <t>3292-2020</t>
  </si>
  <si>
    <t>3293-2020</t>
  </si>
  <si>
    <t>3294-2020</t>
  </si>
  <si>
    <t>3295-2020</t>
  </si>
  <si>
    <t>3296-2020</t>
  </si>
  <si>
    <t>3297-2020</t>
  </si>
  <si>
    <t>3298-2020</t>
  </si>
  <si>
    <t>3299-2020</t>
  </si>
  <si>
    <t>3300-2020</t>
  </si>
  <si>
    <t>3301-2020</t>
  </si>
  <si>
    <t>3302-2020</t>
  </si>
  <si>
    <t>3303-2020</t>
  </si>
  <si>
    <t>3304-2020</t>
  </si>
  <si>
    <t>3305-2020</t>
  </si>
  <si>
    <t>3306-2020</t>
  </si>
  <si>
    <t>3307-2020</t>
  </si>
  <si>
    <t>3308-2020</t>
  </si>
  <si>
    <t>3309-2020</t>
  </si>
  <si>
    <t>3310-2020</t>
  </si>
  <si>
    <t>3311-2020</t>
  </si>
  <si>
    <t>3312-2020</t>
  </si>
  <si>
    <t>3313-2020</t>
  </si>
  <si>
    <t>3314-2020</t>
  </si>
  <si>
    <t>3315-2020</t>
  </si>
  <si>
    <t>3316-2020</t>
  </si>
  <si>
    <t>3317-2020</t>
  </si>
  <si>
    <t>3318-2020</t>
  </si>
  <si>
    <t>3319-2020</t>
  </si>
  <si>
    <t>3320-2020</t>
  </si>
  <si>
    <t>3321-2020</t>
  </si>
  <si>
    <t>3322-2020</t>
  </si>
  <si>
    <t>3323-2020</t>
  </si>
  <si>
    <t>3324-2020</t>
  </si>
  <si>
    <t>3325-2020</t>
  </si>
  <si>
    <t>3326-2020</t>
  </si>
  <si>
    <t>3327-2020</t>
  </si>
  <si>
    <t>3328-2020</t>
  </si>
  <si>
    <t>3329-2020</t>
  </si>
  <si>
    <t>3330-2020</t>
  </si>
  <si>
    <t>3331-2020</t>
  </si>
  <si>
    <t>3332-2020</t>
  </si>
  <si>
    <t>3333-2020</t>
  </si>
  <si>
    <t>3334-2020</t>
  </si>
  <si>
    <t>3335-2020</t>
  </si>
  <si>
    <t>3336-2020</t>
  </si>
  <si>
    <t>3337-2020</t>
  </si>
  <si>
    <t>3338-2020</t>
  </si>
  <si>
    <t>3339-2020</t>
  </si>
  <si>
    <t>3340-2020</t>
  </si>
  <si>
    <t>3341-2020</t>
  </si>
  <si>
    <t>3342-2020</t>
  </si>
  <si>
    <t>3343-2020</t>
  </si>
  <si>
    <t>3344-2020</t>
  </si>
  <si>
    <t>3345-2020</t>
  </si>
  <si>
    <t>3346-2020</t>
  </si>
  <si>
    <t>3347-2020</t>
  </si>
  <si>
    <t>3348-2020</t>
  </si>
  <si>
    <t>3349-2020</t>
  </si>
  <si>
    <t>3350-2020</t>
  </si>
  <si>
    <t>3351-2020</t>
  </si>
  <si>
    <t>3352-2020</t>
  </si>
  <si>
    <t>3353-2020</t>
  </si>
  <si>
    <t>3354-2020</t>
  </si>
  <si>
    <t>3355-2020</t>
  </si>
  <si>
    <t>3356-2020</t>
  </si>
  <si>
    <t>3357-2020</t>
  </si>
  <si>
    <t>3358-2020</t>
  </si>
  <si>
    <t>3359-2020</t>
  </si>
  <si>
    <t>3360-2020</t>
  </si>
  <si>
    <t>3361-2020</t>
  </si>
  <si>
    <t>3362-2020</t>
  </si>
  <si>
    <t>3363-2020</t>
  </si>
  <si>
    <t>3364-2020</t>
  </si>
  <si>
    <t>3365-2020</t>
  </si>
  <si>
    <t>3366-2020</t>
  </si>
  <si>
    <t>3367-2020</t>
  </si>
  <si>
    <t>3368-2020</t>
  </si>
  <si>
    <t>3369-2020</t>
  </si>
  <si>
    <t>3370-2020</t>
  </si>
  <si>
    <t>3371-2020</t>
  </si>
  <si>
    <t>3372-2020</t>
  </si>
  <si>
    <t>3373-2020</t>
  </si>
  <si>
    <t>3374-2020</t>
  </si>
  <si>
    <t>3375-2020</t>
  </si>
  <si>
    <t>3376-2020</t>
  </si>
  <si>
    <t>3377-2020</t>
  </si>
  <si>
    <t>3378-2020</t>
  </si>
  <si>
    <t>3379-2020-COVID19</t>
  </si>
  <si>
    <t>3380-2020</t>
  </si>
  <si>
    <t>3381-2020</t>
  </si>
  <si>
    <t>3382-2020</t>
  </si>
  <si>
    <t>3383-2020-COVID19</t>
  </si>
  <si>
    <t>3384-2020</t>
  </si>
  <si>
    <t>3385-2020</t>
  </si>
  <si>
    <t>3386-2020</t>
  </si>
  <si>
    <t>3387-2020-COVID19</t>
  </si>
  <si>
    <t>3388-2020-COVID19</t>
  </si>
  <si>
    <t>3389-2020</t>
  </si>
  <si>
    <t>3390-2020</t>
  </si>
  <si>
    <t>3391-2020</t>
  </si>
  <si>
    <t>3392-2020</t>
  </si>
  <si>
    <t>3393-2020-COVID19</t>
  </si>
  <si>
    <t>3394-2020-COVID19</t>
  </si>
  <si>
    <t>3395-2020</t>
  </si>
  <si>
    <t>3396-2020</t>
  </si>
  <si>
    <t>3397-2020</t>
  </si>
  <si>
    <t>3398-2020</t>
  </si>
  <si>
    <t>3399-2020</t>
  </si>
  <si>
    <t>3400-2020</t>
  </si>
  <si>
    <t>3401-2020</t>
  </si>
  <si>
    <t>3402-2020</t>
  </si>
  <si>
    <t>3403-2020</t>
  </si>
  <si>
    <t>3404-2020</t>
  </si>
  <si>
    <t>3405-2020</t>
  </si>
  <si>
    <t>3406-2020</t>
  </si>
  <si>
    <t>3407-2020</t>
  </si>
  <si>
    <t>3408-2020</t>
  </si>
  <si>
    <t>3409-2020</t>
  </si>
  <si>
    <t>3410-2020</t>
  </si>
  <si>
    <t>3411-2020</t>
  </si>
  <si>
    <t>3412-2020</t>
  </si>
  <si>
    <t>3413-2020</t>
  </si>
  <si>
    <t>3414-2020</t>
  </si>
  <si>
    <t>3415-2020</t>
  </si>
  <si>
    <t>3416-2020</t>
  </si>
  <si>
    <t>3417-2020</t>
  </si>
  <si>
    <t>3418-2020</t>
  </si>
  <si>
    <t>3419-2020</t>
  </si>
  <si>
    <t>3420-2020</t>
  </si>
  <si>
    <t>3421-2020</t>
  </si>
  <si>
    <t>3422-2020</t>
  </si>
  <si>
    <t>3423-2020</t>
  </si>
  <si>
    <t>3424-2020</t>
  </si>
  <si>
    <t>3425-2020</t>
  </si>
  <si>
    <t>3426-2020</t>
  </si>
  <si>
    <t>3427-2020</t>
  </si>
  <si>
    <t>3428-2020</t>
  </si>
  <si>
    <t>3429-2020</t>
  </si>
  <si>
    <t>3430-2020</t>
  </si>
  <si>
    <t>3431-2020</t>
  </si>
  <si>
    <t>3432-2020</t>
  </si>
  <si>
    <t>3433-2020</t>
  </si>
  <si>
    <t>3434-2020</t>
  </si>
  <si>
    <t>3435-2020</t>
  </si>
  <si>
    <t>3436-2020</t>
  </si>
  <si>
    <t>3437-2020</t>
  </si>
  <si>
    <t>3438-2020</t>
  </si>
  <si>
    <t>3439-2020</t>
  </si>
  <si>
    <t>3440-2020</t>
  </si>
  <si>
    <t>3441-2020</t>
  </si>
  <si>
    <t>3442-2020</t>
  </si>
  <si>
    <t>3443-2020</t>
  </si>
  <si>
    <t>3444-2020</t>
  </si>
  <si>
    <t>3445-2020</t>
  </si>
  <si>
    <t>3446-2020</t>
  </si>
  <si>
    <t>3447-2020</t>
  </si>
  <si>
    <t>3448-2020</t>
  </si>
  <si>
    <t>3449-2020</t>
  </si>
  <si>
    <t>3450-2020</t>
  </si>
  <si>
    <t>3451-2020</t>
  </si>
  <si>
    <t>3452-2020</t>
  </si>
  <si>
    <t>3453-2020</t>
  </si>
  <si>
    <t>3454-2020</t>
  </si>
  <si>
    <t>3455-2020</t>
  </si>
  <si>
    <t>3456-2020</t>
  </si>
  <si>
    <t>3457-2020</t>
  </si>
  <si>
    <t>3458-2020</t>
  </si>
  <si>
    <t>3459-2020</t>
  </si>
  <si>
    <t>3460-2020</t>
  </si>
  <si>
    <t>3461-2020</t>
  </si>
  <si>
    <t>3462-2020</t>
  </si>
  <si>
    <t>3463-2020</t>
  </si>
  <si>
    <t>3464-2020</t>
  </si>
  <si>
    <t>3465-2020</t>
  </si>
  <si>
    <t>3466-2020</t>
  </si>
  <si>
    <t>3467-2020</t>
  </si>
  <si>
    <t>3468-2020</t>
  </si>
  <si>
    <t>3469-2020</t>
  </si>
  <si>
    <t>3470-2020</t>
  </si>
  <si>
    <t>3471-2020</t>
  </si>
  <si>
    <t>3472-2020</t>
  </si>
  <si>
    <t>3473-2020</t>
  </si>
  <si>
    <t>3474-2020</t>
  </si>
  <si>
    <t>3475-2020</t>
  </si>
  <si>
    <t>3476-2020</t>
  </si>
  <si>
    <t>3477-2020</t>
  </si>
  <si>
    <t>3478-2020</t>
  </si>
  <si>
    <t>3479-2020</t>
  </si>
  <si>
    <t>3480-2020</t>
  </si>
  <si>
    <t>3481-2020</t>
  </si>
  <si>
    <t>3482-2020</t>
  </si>
  <si>
    <t>3483-2020</t>
  </si>
  <si>
    <t>3484-2020</t>
  </si>
  <si>
    <t>3485-2020</t>
  </si>
  <si>
    <t>3486-2020</t>
  </si>
  <si>
    <t>3487-2020</t>
  </si>
  <si>
    <t>3488-2020</t>
  </si>
  <si>
    <t>3489-2020</t>
  </si>
  <si>
    <t>3490-2020</t>
  </si>
  <si>
    <t>3491-2020</t>
  </si>
  <si>
    <t>3492-2020</t>
  </si>
  <si>
    <t>3493-2020</t>
  </si>
  <si>
    <t>3494-2020</t>
  </si>
  <si>
    <t>3495-2020</t>
  </si>
  <si>
    <t>3496-2020</t>
  </si>
  <si>
    <t>3497-2020</t>
  </si>
  <si>
    <t>3498-2020</t>
  </si>
  <si>
    <t>3499-2020</t>
  </si>
  <si>
    <t>3500-2020</t>
  </si>
  <si>
    <t>3501-2020</t>
  </si>
  <si>
    <t>3502-2020</t>
  </si>
  <si>
    <t>3503-2020</t>
  </si>
  <si>
    <t>3504-2020</t>
  </si>
  <si>
    <t>3505-2020</t>
  </si>
  <si>
    <t>3506-2020</t>
  </si>
  <si>
    <t>3507-2020</t>
  </si>
  <si>
    <t>3508-2020</t>
  </si>
  <si>
    <t>3509-2020</t>
  </si>
  <si>
    <t>3510-2020</t>
  </si>
  <si>
    <t>3511-2020</t>
  </si>
  <si>
    <t>3512-2020</t>
  </si>
  <si>
    <t>3513-2020</t>
  </si>
  <si>
    <t>3514-2020</t>
  </si>
  <si>
    <t>3515-2020</t>
  </si>
  <si>
    <t>3516-2020</t>
  </si>
  <si>
    <t>3517-2020</t>
  </si>
  <si>
    <t>3518-2020</t>
  </si>
  <si>
    <t>3519-2020</t>
  </si>
  <si>
    <t>3520-2020</t>
  </si>
  <si>
    <t>3521-2020</t>
  </si>
  <si>
    <t>3522-2020</t>
  </si>
  <si>
    <t>3523-2020</t>
  </si>
  <si>
    <t>3524-2020</t>
  </si>
  <si>
    <t>3525-2020</t>
  </si>
  <si>
    <t>3526-2020</t>
  </si>
  <si>
    <t>3527-2020</t>
  </si>
  <si>
    <t>3528-2020</t>
  </si>
  <si>
    <t>3529-2020</t>
  </si>
  <si>
    <t>3530-2020</t>
  </si>
  <si>
    <t>3531-2020</t>
  </si>
  <si>
    <t>3532-2020</t>
  </si>
  <si>
    <t>3533-2020</t>
  </si>
  <si>
    <t>3534-2020</t>
  </si>
  <si>
    <t>3535-2020</t>
  </si>
  <si>
    <t>3536-2020</t>
  </si>
  <si>
    <t>3537-2020</t>
  </si>
  <si>
    <t>3538-2020</t>
  </si>
  <si>
    <t>3539-2020</t>
  </si>
  <si>
    <t>3540-2020</t>
  </si>
  <si>
    <t>3541-2020</t>
  </si>
  <si>
    <t>3542-2020</t>
  </si>
  <si>
    <t>3543-2020</t>
  </si>
  <si>
    <t>3544-2020</t>
  </si>
  <si>
    <t>3545-2020</t>
  </si>
  <si>
    <t>3546-2020</t>
  </si>
  <si>
    <t>3547-2020</t>
  </si>
  <si>
    <t>3548-2020</t>
  </si>
  <si>
    <t>3549-2020</t>
  </si>
  <si>
    <t>3550-2020</t>
  </si>
  <si>
    <t>3551-2020</t>
  </si>
  <si>
    <t>3552-2020</t>
  </si>
  <si>
    <t>3553-2020</t>
  </si>
  <si>
    <t>3554-2020</t>
  </si>
  <si>
    <t>3555-2020</t>
  </si>
  <si>
    <t>3556-2020</t>
  </si>
  <si>
    <t>3557-2020</t>
  </si>
  <si>
    <t>3558-2020</t>
  </si>
  <si>
    <t>3559-2020</t>
  </si>
  <si>
    <t>3560-2020</t>
  </si>
  <si>
    <t>3561-2020</t>
  </si>
  <si>
    <t>3562-2020</t>
  </si>
  <si>
    <t>3563-2020</t>
  </si>
  <si>
    <t>3564-2020</t>
  </si>
  <si>
    <t>3565-2020</t>
  </si>
  <si>
    <t>3566-2020</t>
  </si>
  <si>
    <t>3567-2020</t>
  </si>
  <si>
    <t>3568-2020</t>
  </si>
  <si>
    <t>3569-2020</t>
  </si>
  <si>
    <t>3570-2020</t>
  </si>
  <si>
    <t>3571-2020</t>
  </si>
  <si>
    <t>3572-2020</t>
  </si>
  <si>
    <t>3573-2020</t>
  </si>
  <si>
    <t>3574-2020</t>
  </si>
  <si>
    <t>3575-2020</t>
  </si>
  <si>
    <t>3576-2020</t>
  </si>
  <si>
    <t>3577-2020</t>
  </si>
  <si>
    <t>3578-2020</t>
  </si>
  <si>
    <t>3579-2020</t>
  </si>
  <si>
    <t>3580-2020</t>
  </si>
  <si>
    <t>3581-2020</t>
  </si>
  <si>
    <t>3582-2020</t>
  </si>
  <si>
    <t>3583-2020</t>
  </si>
  <si>
    <t>3584-2020</t>
  </si>
  <si>
    <t>3585-2020</t>
  </si>
  <si>
    <t>3586-2020</t>
  </si>
  <si>
    <t>3587-2020</t>
  </si>
  <si>
    <t>3588-2020</t>
  </si>
  <si>
    <t>3589-2020</t>
  </si>
  <si>
    <t>3590-2020</t>
  </si>
  <si>
    <t>3591-2020</t>
  </si>
  <si>
    <t>3592-2020</t>
  </si>
  <si>
    <t>3593-2020</t>
  </si>
  <si>
    <t>3594-2020</t>
  </si>
  <si>
    <t>3595-2020</t>
  </si>
  <si>
    <t>3596-2020</t>
  </si>
  <si>
    <t>3597-2020</t>
  </si>
  <si>
    <t>3598-2020</t>
  </si>
  <si>
    <t>3599-2020</t>
  </si>
  <si>
    <t>3600-2020</t>
  </si>
  <si>
    <t>3601-2020</t>
  </si>
  <si>
    <t>3602-2020</t>
  </si>
  <si>
    <t>3603-2020</t>
  </si>
  <si>
    <t>3604-2020</t>
  </si>
  <si>
    <t>3605-2020</t>
  </si>
  <si>
    <t>3606-2020</t>
  </si>
  <si>
    <t>3607-2020</t>
  </si>
  <si>
    <t>3608-2020</t>
  </si>
  <si>
    <t>3609-2020</t>
  </si>
  <si>
    <t>3610-2020</t>
  </si>
  <si>
    <t>3611-2020</t>
  </si>
  <si>
    <t>AUXILIAR  PROMOTORA EN SALUD</t>
  </si>
  <si>
    <t>NASLY DEL CARMEN CAMPO MARTINEZ</t>
  </si>
  <si>
    <t xml:space="preserve">ALBA KARINA  ARIAS  ESCOBAR </t>
  </si>
  <si>
    <t>15 de agosto de 2020</t>
  </si>
  <si>
    <t>YARELIS GUERRA</t>
  </si>
  <si>
    <t xml:space="preserve">   31 de Agosto de 2020</t>
  </si>
  <si>
    <t>JENNIFER LABARRERA RUA</t>
  </si>
  <si>
    <t xml:space="preserve">   15 de Agosto de 2020</t>
  </si>
  <si>
    <t>ESTEBAN MEDINA QUIROZ</t>
  </si>
  <si>
    <t>INDIRA DAYANA CERVANTES MENDIVILL</t>
  </si>
  <si>
    <t xml:space="preserve">   15  de Agosto de 2020</t>
  </si>
  <si>
    <t>3612-2020</t>
  </si>
  <si>
    <t>EDILBERTO SANJUAN ZAMORA</t>
  </si>
  <si>
    <t>UIS GRANADOS</t>
  </si>
  <si>
    <t>https://www.contratos.gov.co/consultas/detalleProceso.do?numConstancia=20-4-11040447</t>
  </si>
  <si>
    <t>https://www.contratos.gov.co/consultas/detalleProceso.do?numConstancia=20-4-11040452</t>
  </si>
  <si>
    <t>https://www.contratos.gov.co/consultas/detalleProceso.do?numConstancia=20-4-11040457</t>
  </si>
  <si>
    <t>https://www.contratos.gov.co/consultas/detalleProceso.do?numConstancia=20-4-11040458</t>
  </si>
  <si>
    <t>https://www.contratos.gov.co/consultas/detalleProceso.do?numConstancia=20-4-11040459</t>
  </si>
  <si>
    <t>https://www.contratos.gov.co/consultas/detalleProceso.do?numConstancia=20-4-11040462</t>
  </si>
  <si>
    <t>https://www.contratos.gov.co/consultas/detalleProceso.do?numConstancia=20-4-11040464</t>
  </si>
  <si>
    <t>https://www.contratos.gov.co/consultas/detalleProceso.do?numConstancia=20-4-11040467</t>
  </si>
  <si>
    <t>https://www.contratos.gov.co/consultas/detalleProceso.do?numConstancia=20-4-11040468</t>
  </si>
  <si>
    <t>https://www.contratos.gov.co/consultas/detalleProceso.do?numConstancia=20-4-11040471</t>
  </si>
  <si>
    <t>https://www.contratos.gov.co/consultas/detalleProceso.do?numConstancia=20-4-11040473</t>
  </si>
  <si>
    <t>https://www.contratos.gov.co/consultas/detalleProceso.do?numConstancia=20-4-11040475</t>
  </si>
  <si>
    <t>https://www.contratos.gov.co/consultas/detalleProceso.do?numConstancia=20-4-11040480</t>
  </si>
  <si>
    <t>https://www.contratos.gov.co/consultas/detalleProceso.do?numConstancia=20-4-11040482</t>
  </si>
  <si>
    <t>https://www.contratos.gov.co/consultas/detalleProceso.do?numConstancia=20-4-11040484</t>
  </si>
  <si>
    <t>https://www.contratos.gov.co/consultas/detalleProceso.do?numConstancia=20-4-11040485</t>
  </si>
  <si>
    <t>https://www.contratos.gov.co/consultas/detalleProceso.do?numConstancia=20-4-11040490</t>
  </si>
  <si>
    <t>https://www.contratos.gov.co/consultas/detalleProceso.do?numConstancia=20-4-11040491</t>
  </si>
  <si>
    <t>https://www.contratos.gov.co/consultas/detalleProceso.do?numConstancia=20-4-11040511</t>
  </si>
  <si>
    <t>https://www.contratos.gov.co/consultas/detalleProceso.do?numConstancia=20-4-11040516</t>
  </si>
  <si>
    <t>https://www.contratos.gov.co/consultas/detalleProceso.do?numConstancia=20-4-11040518</t>
  </si>
  <si>
    <t>https://www.contratos.gov.co/consultas/detalleProceso.do?numConstancia=20-4-11040525</t>
  </si>
  <si>
    <t>https://www.contratos.gov.co/consultas/detalleProceso.do?numConstancia=20-4-11040528</t>
  </si>
  <si>
    <t>https://www.contratos.gov.co/consultas/detalleProceso.do?numConstancia=20-4-11040531</t>
  </si>
  <si>
    <t>https://www.contratos.gov.co/consultas/detalleProceso.do?numConstancia=20-4-11040535</t>
  </si>
  <si>
    <t>https://www.contratos.gov.co/consultas/detalleProceso.do?numConstancia=20-4-11040537</t>
  </si>
  <si>
    <t>https://www.contratos.gov.co/consultas/detalleProceso.do?numConstancia=20-4-11040541</t>
  </si>
  <si>
    <t>https://www.contratos.gov.co/consultas/detalleProceso.do?numConstancia=20-4-11040543</t>
  </si>
  <si>
    <t>https://www.contratos.gov.co/consultas/detalleProceso.do?numConstancia=20-4-11040545</t>
  </si>
  <si>
    <t>https://www.contratos.gov.co/consultas/detalleProceso.do?numConstancia=20-4-11040548</t>
  </si>
  <si>
    <t>https://www.contratos.gov.co/consultas/detalleProceso.do?numConstancia=20-4-11040550</t>
  </si>
  <si>
    <t>https://www.contratos.gov.co/consultas/detalleProceso.do?numConstancia=20-4-11040551</t>
  </si>
  <si>
    <t>https://www.contratos.gov.co/consultas/detalleProceso.do?numConstancia=20-4-11040553</t>
  </si>
  <si>
    <t>https://www.contratos.gov.co/consultas/detalleProceso.do?numConstancia=20-4-11040554</t>
  </si>
  <si>
    <t>https://www.contratos.gov.co/consultas/detalleProceso.do?numConstancia=20-4-11040557</t>
  </si>
  <si>
    <t>https://www.contratos.gov.co/consultas/detalleProceso.do?numConstancia=20-4-11040558</t>
  </si>
  <si>
    <t>https://www.contratos.gov.co/consultas/detalleProceso.do?numConstancia=20-4-11040562</t>
  </si>
  <si>
    <t>https://www.contratos.gov.co/consultas/detalleProceso.do?numConstancia=20-4-11040564</t>
  </si>
  <si>
    <t>https://www.contratos.gov.co/consultas/detalleProceso.do?numConstancia=20-4-11040566</t>
  </si>
  <si>
    <t>https://www.contratos.gov.co/consultas/detalleProceso.do?numConstancia=20-4-11040568</t>
  </si>
  <si>
    <t>https://www.contratos.gov.co/consultas/detalleProceso.do?numConstancia=20-4-11040570</t>
  </si>
  <si>
    <t>https://www.contratos.gov.co/consultas/detalleProceso.do?numConstancia=20-4-11019962</t>
  </si>
  <si>
    <t>https://www.contratos.gov.co/consultas/detalleProceso.do?numConstancia=20-4-11019967</t>
  </si>
  <si>
    <t>https://www.contratos.gov.co/consultas/detalleProceso.do?numConstancia=20-4-11019985</t>
  </si>
  <si>
    <t>https://www.contratos.gov.co/consultas/detalleProceso.do?numConstancia=20-4-11019993</t>
  </si>
  <si>
    <t>https://www.contratos.gov.co/consultas/detalleProceso.do?numConstancia=20-4-11020096</t>
  </si>
  <si>
    <t>https://www.contratos.gov.co/consultas/detalleProceso.do?numConstancia=20-4-11020141</t>
  </si>
  <si>
    <t>https://www.contratos.gov.co/consultas/detalleProceso.do?numConstancia=20-4-11020149</t>
  </si>
  <si>
    <t>https://www.contratos.gov.co/consultas/detalleProceso.do?numConstancia=20-4-11020152</t>
  </si>
  <si>
    <t>https://www.contratos.gov.co/consultas/detalleProceso.do?numConstancia=20-4-11020156</t>
  </si>
  <si>
    <t>https://www.contratos.gov.co/consultas/detalleProceso.do?numConstancia=20-4-11020249</t>
  </si>
  <si>
    <t>https://www.contratos.gov.co/consultas/detalleProceso.do?numConstancia=20-4-11020255</t>
  </si>
  <si>
    <t>https://www.contratos.gov.co/consultas/detalleProceso.do?numConstancia=20-4-11020257</t>
  </si>
  <si>
    <t>https://www.contratos.gov.co/consultas/detalleProceso.do?numConstancia=20-4-11020275</t>
  </si>
  <si>
    <t>https://www.contratos.gov.co/consultas/detalleProceso.do?numConstancia=20-4-11020276</t>
  </si>
  <si>
    <t>https://www.contratos.gov.co/consultas/detalleProceso.do?numConstancia=20-4-11020279</t>
  </si>
  <si>
    <t>https://www.contratos.gov.co/consultas/detalleProceso.do?numConstancia=20-4-11020282</t>
  </si>
  <si>
    <t>https://www.contratos.gov.co/consultas/detalleProceso.do?numConstancia=20-4-11020288</t>
  </si>
  <si>
    <t>https://www.contratos.gov.co/consultas/detalleProceso.do?numConstancia=20-4-11020296</t>
  </si>
  <si>
    <t>https://www.contratos.gov.co/consultas/detalleProceso.do?numConstancia=20-4-11020299</t>
  </si>
  <si>
    <t>https://www.contratos.gov.co/consultas/detalleProceso.do?numConstancia=20-4-11020301</t>
  </si>
  <si>
    <t xml:space="preserve">https://www.contratos.gov.co/consultas/detalleProceso.do?numConstancia=20-4-11020307 </t>
  </si>
  <si>
    <t>https://www.contratos.gov.co/consultas/detalleProceso.do?numConstancia=20-4-11020313</t>
  </si>
  <si>
    <t>https://www.contratos.gov.co/consultas/detalleProceso.do?numConstancia=20-4-11020315</t>
  </si>
  <si>
    <t>https://www.contratos.gov.co/consultas/detalleProceso.do?numConstancia=20-4-11020317</t>
  </si>
  <si>
    <t>https://www.contratos.gov.co/consultas/detalleProceso.do?numConstancia=20-4-11020324</t>
  </si>
  <si>
    <t>https://www.contratos.gov.co/consultas/detalleProceso.do?numConstancia=20-4-11020326</t>
  </si>
  <si>
    <t>https://www.contratos.gov.co/consultas/detalleProceso.do?numConstancia=20-4-11020334</t>
  </si>
  <si>
    <t>https://www.contratos.gov.co/consultas/detalleProceso.do?numConstancia=20-4-11020335</t>
  </si>
  <si>
    <t>https://www.contratos.gov.co/consultas/detalleProceso.do?numConstancia=20-4-11020337</t>
  </si>
  <si>
    <t>https://www.contratos.gov.co/consultas/detalleProceso.do?numConstancia=20-4-11020339</t>
  </si>
  <si>
    <t>https://www.contratos.gov.co/consultas/detalleProceso.do?numConstancia=20-4-11020344</t>
  </si>
  <si>
    <t>https://www.contratos.gov.co/consultas/detalleProceso.do?numConstancia=20-4-11020348</t>
  </si>
  <si>
    <t>https://www.contratos.gov.co/consultas/detalleProceso.do?numConstancia=20-4-11020350</t>
  </si>
  <si>
    <t>https://www.contratos.gov.co/consultas/detalleProceso.do?numConstancia=20-4-11020353</t>
  </si>
  <si>
    <t>https://www.contratos.gov.co/consultas/detalleProceso.do?numConstancia=20-4-11020354</t>
  </si>
  <si>
    <t>https://www.contratos.gov.co/consultas/detalleProceso.do?numConstancia=20-4-11020355</t>
  </si>
  <si>
    <t>https://www.contratos.gov.co/consultas/detalleProceso.do?numConstancia=20-4-11020357</t>
  </si>
  <si>
    <t>https://www.contratos.gov.co/consultas/detalleProceso.do?numConstancia=20-4-11020358</t>
  </si>
  <si>
    <t>https://www.contratos.gov.co/consultas/detalleProceso.do?numConstancia=20-4-11020360</t>
  </si>
  <si>
    <t>https://www.contratos.gov.co/consultas/detalleProceso.do?numConstancia=20-4-11020361</t>
  </si>
  <si>
    <t>https://www.contratos.gov.co/consultas/detalleProceso.do?numConstancia=20-4-11020364</t>
  </si>
  <si>
    <t>https://www.contratos.gov.co/consultas/detalleProceso.do?numConstancia=20-4-11020366</t>
  </si>
  <si>
    <t>https://www.contratos.gov.co/consultas/detalleProceso.do?numConstancia=20-4-11020367</t>
  </si>
  <si>
    <t>https://www.contratos.gov.co/consultas/detalleProceso.do?numConstancia=20-4-11020370</t>
  </si>
  <si>
    <t>https://www.contratos.gov.co/entidades/InsertarProcesoRegEspConDire.do</t>
  </si>
  <si>
    <t>https://www.contratos.gov.co/consultas/detalleProceso.do?numConstancia=20-4-11020373</t>
  </si>
  <si>
    <t>https://www.contratos.gov.co/consultas/detalleProceso.do?numConstancia=20-4-11020374</t>
  </si>
  <si>
    <t>https://www.contratos.gov.co/consultas/detalleProceso.do?numConstancia=20-4-11020377</t>
  </si>
  <si>
    <t>https://www.contratos.gov.co/consultas/detalleProceso.do?numConstancia=20-4-11020379</t>
  </si>
  <si>
    <t>https://www.contratos.gov.co/consultas/detalleProceso.do?numConstancia=20-4-11020380</t>
  </si>
  <si>
    <t>https://www.contratos.gov.co/consultas/detalleProceso.do?numConstancia=20-4-11020381</t>
  </si>
  <si>
    <t>https://www.contratos.gov.co/consultas/detalleProceso.do?numConstancia=20-4-11020383</t>
  </si>
  <si>
    <t>https://www.contratos.gov.co/consultas/detalleProceso.do?numConstancia=20-4-11020385</t>
  </si>
  <si>
    <t>https://www.contratos.gov.co/consultas/detalleProceso.do?numConstancia=20-4-11020386</t>
  </si>
  <si>
    <t>https://www.contratos.gov.co/consultas/detalleProceso.do?numConstancia=20-4-11020387</t>
  </si>
  <si>
    <t>https://www.contratos.gov.co/consultas/detalleProceso.do?numConstancia=20-4-11020388</t>
  </si>
  <si>
    <t>https://www.contratos.gov.co/consultas/detalleProceso.do?numConstancia=20-4-11020389</t>
  </si>
  <si>
    <t>https://www.contratos.gov.co/consultas/detalleProceso.do?numConstancia=20-4-11020392</t>
  </si>
  <si>
    <t>https://www.contratos.gov.co/consultas/detalleProceso.do?numConstancia=20-4-11020393</t>
  </si>
  <si>
    <t>https://www.contratos.gov.co/consultas/detalleProceso.do?numConstancia=20-4-11020394</t>
  </si>
  <si>
    <t>https://www.contratos.gov.co/consultas/detalleProceso.do?numConstancia=20-4-11020396</t>
  </si>
  <si>
    <t>https://www.contratos.gov.co/consultas/detalleProceso.do?numConstancia=20-4-11020399</t>
  </si>
  <si>
    <t>https://www.contratos.gov.co/consultas/detalleProceso.do?numConstancia=20-4-11020402</t>
  </si>
  <si>
    <t>https://www.contratos.gov.co/consultas/detalleProceso.do?numConstancia=20-4-11020403</t>
  </si>
  <si>
    <t>https://www.contratos.gov.co/consultas/detalleProceso.do?numConstancia=20-4-11020404</t>
  </si>
  <si>
    <t>https://www.contratos.gov.co/consultas/detalleProceso.do?numConstancia=20-4-11020405</t>
  </si>
  <si>
    <t>https://www.contratos.gov.co/consultas/detalleProceso.do?numConstancia=20-4-11020406</t>
  </si>
  <si>
    <t>https://www.contratos.gov.co/consultas/detalleProceso.do?numConstancia=20-4-11020408</t>
  </si>
  <si>
    <t>https://www.contratos.gov.co/consultas/detalleProceso.do?numConstancia=20-4-11020409</t>
  </si>
  <si>
    <t>https://www.contratos.gov.co/consultas/detalleProceso.do?numConstancia=20-4-11020413</t>
  </si>
  <si>
    <t>https://www.contratos.gov.co/consultas/detalleProceso.do?numConstancia=20-4-11020417</t>
  </si>
  <si>
    <t>https://www.contratos.gov.co/consultas/detalleProceso.do?numConstancia=20-4-11020420</t>
  </si>
  <si>
    <t>https://www.contratos.gov.co/consultas/detalleProceso.do?numConstancia=20-4-11020421</t>
  </si>
  <si>
    <t>https://www.contratos.gov.co/consultas/detalleProceso.do?numConstancia=20-4-11020423</t>
  </si>
  <si>
    <t>https://www.contratos.gov.co/consultas/detalleProceso.do?numConstancia=20-4-11020424</t>
  </si>
  <si>
    <t>https://www.contratos.gov.co/consultas/detalleProceso.do?numConstancia=20-4-11020425</t>
  </si>
  <si>
    <t>https://www.contratos.gov.co/consultas/detalleProceso.do?numConstancia=20-4-11020432</t>
  </si>
  <si>
    <t>https://www.contratos.gov.co/consultas/detalleProceso.do?numConstancia=20-4-11020435</t>
  </si>
  <si>
    <t>https://www.contratos.gov.co/consultas/detalleProceso.do?numConstancia=20-4-11020436</t>
  </si>
  <si>
    <t>https://www.contratos.gov.co/consultas/detalleProceso.do?numConstancia=20-4-11020438</t>
  </si>
  <si>
    <t>https://www.contratos.gov.co/consultas/detalleProceso.do?numConstancia=20-4-11020439</t>
  </si>
  <si>
    <t>https://www.contratos.gov.co/consultas/detalleProceso.do?numConstancia=20-4-11020443</t>
  </si>
  <si>
    <t>https://www.contratos.gov.co/consultas/detalleProceso.do?numConstancia=20-4-11020444</t>
  </si>
  <si>
    <t>https://www.contratos.gov.co/consultas/detalleProceso.do?numConstancia=20-4-11020447</t>
  </si>
  <si>
    <t>https://www.contratos.gov.co/consultas/detalleProceso.do?numConstancia=20-4-11020450</t>
  </si>
  <si>
    <t>https://www.contratos.gov.co/consultas/detalleProceso.do?numConstancia=20-4-11020452</t>
  </si>
  <si>
    <t>https://www.contratos.gov.co/consultas/detalleProceso.do?numConstancia=20-4-11020453</t>
  </si>
  <si>
    <t>https://www.contratos.gov.co/consultas/detalleProceso.do?numConstancia=20-4-11020454</t>
  </si>
  <si>
    <t>https://www.contratos.gov.co/consultas/detalleProceso.do?numConstancia=20-4-11020457</t>
  </si>
  <si>
    <t>https://www.contratos.gov.co/consultas/detalleProceso.do?numConstancia=20-4-11020458</t>
  </si>
  <si>
    <t>https://www.contratos.gov.co/consultas/detalleProceso.do?numConstancia=20-4-11020461</t>
  </si>
  <si>
    <t>https://www.contratos.gov.co/consultas/detalleProceso.do?numConstancia=20-4-11020466</t>
  </si>
  <si>
    <t>https://www.contratos.gov.co/consultas/detalleProceso.do?numConstancia=20-4-11020467</t>
  </si>
  <si>
    <t>https://www.contratos.gov.co/consultas/detalleProceso.do?numConstancia=20-4-11020468</t>
  </si>
  <si>
    <t>https://www.contratos.gov.co/consultas/detalleProceso.do?numConstancia=20-4-11020471</t>
  </si>
  <si>
    <t>https://www.contratos.gov.co/consultas/detalleProceso.do?numConstancia=20-4-11020472</t>
  </si>
  <si>
    <t>https://www.contratos.gov.co/consultas/detalleProceso.do?numConstancia=20-4-11020473</t>
  </si>
  <si>
    <t>https://www.contratos.gov.co/consultas/detalleProceso.do?numConstancia=20-4-11020474</t>
  </si>
  <si>
    <t>https://www.contratos.gov.co/consultas/detalleProceso.do?numConstancia=20-4-11020478</t>
  </si>
  <si>
    <t>https://www.contratos.gov.co/consultas/detalleProceso.do?numConstancia=20-4-11020479</t>
  </si>
  <si>
    <t>https://www.contratos.gov.co/consultas/detalleProceso.do?numConstancia=20-4-11020481</t>
  </si>
  <si>
    <t>https://www.contratos.gov.co/consultas/detalleProceso.do?numConstancia=20-4-11020485</t>
  </si>
  <si>
    <t>https://www.contratos.gov.co/consultas/detalleProceso.do?numConstancia=20-4-11020486</t>
  </si>
  <si>
    <t>https://www.contratos.gov.co/consultas/detalleProceso.do?numConstancia=20-4-11020523</t>
  </si>
  <si>
    <t>https://www.contratos.gov.co/consultas/detalleProceso.do?numConstancia=20-4-11020524</t>
  </si>
  <si>
    <t>https://www.contratos.gov.co/consultas/detalleProceso.do?numConstancia=20-4-11020525</t>
  </si>
  <si>
    <t>https://www.contratos.gov.co/consultas/detalleProceso.do?numConstancia=20-4-11020526</t>
  </si>
  <si>
    <t>https://www.contratos.gov.co/consultas/detalleProceso.do?numConstancia=20-4-11020528</t>
  </si>
  <si>
    <t>https://www.contratos.gov.co/consultas/detalleProceso.do?numConstancia=20-4-11020529</t>
  </si>
  <si>
    <t>https://www.contratos.gov.co/consultas/detalleProceso.do?numConstancia=20-4-11020530</t>
  </si>
  <si>
    <t>https://www.contratos.gov.co/consultas/detalleProceso.do?numConstancia=20-4-11020531</t>
  </si>
  <si>
    <t>https://www.contratos.gov.co/consultas/detalleProceso.do?numConstancia=20-4-11020532</t>
  </si>
  <si>
    <t>https://www.contratos.gov.co/consultas/detalleProceso.do?numConstancia=20-4-11020534</t>
  </si>
  <si>
    <t>https://www.contratos.gov.co/consultas/detalleProceso.do?numConstancia=20-4-11020535</t>
  </si>
  <si>
    <t>https://www.contratos.gov.co/consultas/detalleProceso.do?numConstancia=20-4-11020536</t>
  </si>
  <si>
    <t>https://www.contratos.gov.co/consultas/detalleProceso.do?numConstancia=20-4-11020537</t>
  </si>
  <si>
    <t>https://www.contratos.gov.co/consultas/detalleProceso.do?numConstancia=20-4-11020539</t>
  </si>
  <si>
    <t>https://www.contratos.gov.co/consultas/detalleProceso.do?numConstancia=20-4-11020541</t>
  </si>
  <si>
    <t>https://www.contratos.gov.co/consultas/detalleProceso.do?numConstancia=20-4-11020543</t>
  </si>
  <si>
    <t>https://www.contratos.gov.co/consultas/detalleProceso.do?numConstancia=20-4-11020546</t>
  </si>
  <si>
    <t>https://www.contratos.gov.co/consultas/detalleProceso.do?numConstancia=20-4-11020547</t>
  </si>
  <si>
    <t>https://www.contratos.gov.co/consultas/detalleProceso.do?numConstancia=20-4-11020548</t>
  </si>
  <si>
    <t>https://www.contratos.gov.co/consultas/detalleProceso.do?numConstancia=20-4-11020552</t>
  </si>
  <si>
    <t>https://www.contratos.gov.co/consultas/detalleProceso.do?numConstancia=20-4-11020553</t>
  </si>
  <si>
    <t>https://www.contratos.gov.co/consultas/detalleProceso.do?numConstancia=20-4-11020554</t>
  </si>
  <si>
    <t>https://www.contratos.gov.co/consultas/detalleProceso.do?numConstancia=20-4-11020555</t>
  </si>
  <si>
    <t>https://www.contratos.gov.co/consultas/detalleProceso.do?numConstancia=20-4-11020556</t>
  </si>
  <si>
    <t>https://www.contratos.gov.co/consultas/detalleProceso.do?numConstancia=20-4-11020578</t>
  </si>
  <si>
    <t>https://www.contratos.gov.co/consultas/detalleProceso.do?numConstancia=20-4-11020580</t>
  </si>
  <si>
    <t>https://www.contratos.gov.co/consultas/detalleProceso.do?numConstancia=20-4-11020581</t>
  </si>
  <si>
    <t>https://www.contratos.gov.co/consultas/detalleProceso.do?numConstancia=20-4-11020582</t>
  </si>
  <si>
    <t>https://www.contratos.gov.co/consultas/detalleProceso.do?numConstancia=20-4-11020583</t>
  </si>
  <si>
    <t>https://www.contratos.gov.co/consultas/detalleProceso.do?numConstancia=20-4-11020585</t>
  </si>
  <si>
    <t>https://www.contratos.gov.co/consultas/detalleProceso.do?numConstancia=20-4-11020586</t>
  </si>
  <si>
    <t>https://www.contratos.gov.co/consultas/detalleProceso.do?numConstancia=20-4-11020588</t>
  </si>
  <si>
    <t>https://www.contratos.gov.co/consultas/detalleProceso.do?numConstancia=20-4-11020589</t>
  </si>
  <si>
    <t>https://www.contratos.gov.co/consultas/detalleProceso.do?numConstancia=20-4-11020590</t>
  </si>
  <si>
    <t>https://www.contratos.gov.co/consultas/detalleProceso.do?numConstancia=20-4-11020591</t>
  </si>
  <si>
    <t>https://www.contratos.gov.co/consultas/detalleProceso.do?numConstancia=20-4-11020592</t>
  </si>
  <si>
    <t>https://www.contratos.gov.co/consultas/detalleProceso.do?numConstancia=20-4-11020593</t>
  </si>
  <si>
    <t>https://www.contratos.gov.co/consultas/detalleProceso.do?numConstancia=20-4-11020596</t>
  </si>
  <si>
    <t>https://www.contratos.gov.co/consultas/detalleProceso.do?numConstancia=20-4-11020597</t>
  </si>
  <si>
    <t>https://www.contratos.gov.co/consultas/detalleProceso.do?numConstancia=20-4-11020598</t>
  </si>
  <si>
    <t>https://www.contratos.gov.co/consultas/detalleProceso.do?numConstancia=20-4-11020600</t>
  </si>
  <si>
    <t>https://www.contratos.gov.co/consultas/detalleProceso.do?numConstancia=20-4-11020601</t>
  </si>
  <si>
    <t>https://www.contratos.gov.co/consultas/detalleProceso.do?numConstancia=20-4-11020603</t>
  </si>
  <si>
    <t>https://www.contratos.gov.co/consultas/detalleProceso.do?numConstancia=20-4-11020604</t>
  </si>
  <si>
    <t>https://www.contratos.gov.co/consultas/detalleProceso.do?numConstancia=20-4-11020606</t>
  </si>
  <si>
    <t>https://www.contratos.gov.co/consultas/detalleProceso.do?numConstancia=20-4-11020607</t>
  </si>
  <si>
    <t>https://www.contratos.gov.co/consultas/detalleProceso.do?numConstancia=20-4-11020609</t>
  </si>
  <si>
    <t>https://www.contratos.gov.co/consultas/detalleProceso.do?numConstancia=20-4-11020611</t>
  </si>
  <si>
    <t>https://www.contratos.gov.co/consultas/detalleProceso.do?numConstancia=20-4-11020613</t>
  </si>
  <si>
    <t>https://www.contratos.gov.co/consultas/detalleProceso.do?numConstancia=20-4-11020614</t>
  </si>
  <si>
    <t>https://www.contratos.gov.co/consultas/detalleProceso.do?numConstancia=20-4-11020616</t>
  </si>
  <si>
    <t>https://www.contratos.gov.co/consultas/detalleProceso.do?numConstancia=20-4-11020620</t>
  </si>
  <si>
    <t>https://www.contratos.gov.co/consultas/detalleProceso.do?numConstancia=20-4-11020621</t>
  </si>
  <si>
    <t>https://www.contratos.gov.co/consultas/detalleProceso.do?numConstancia=20-4-11020636</t>
  </si>
  <si>
    <t>https://www.contratos.gov.co/consultas/detalleProceso.do?numConstancia=20-4-11020640</t>
  </si>
  <si>
    <t>https://www.contratos.gov.co/consultas/detalleProceso.do?numConstancia=20-4-11020641</t>
  </si>
  <si>
    <t>https://www.contratos.gov.co/consultas/detalleProceso.do?numConstancia=20-4-11020643</t>
  </si>
  <si>
    <t>https://www.contratos.gov.co/consultas/detalleProceso.do?numConstancia=20-4-11020645</t>
  </si>
  <si>
    <t>https://www.contratos.gov.co/consultas/detalleProceso.do?numConstancia=20-4-11020653</t>
  </si>
  <si>
    <t>https://www.contratos.gov.co/consultas/detalleProceso.do?numConstancia=20-4-11020655</t>
  </si>
  <si>
    <t>https://www.contratos.gov.co/consultas/detalleProceso.do?numConstancia=20-4-11020659</t>
  </si>
  <si>
    <t>https://www.contratos.gov.co/consultas/detalleProceso.do?numConstancia=20-4-11020660</t>
  </si>
  <si>
    <t>https://www.contratos.gov.co/consultas/detalleProceso.do?numConstancia=20-4-11020663</t>
  </si>
  <si>
    <t>https://www.contratos.gov.co/consultas/detalleProceso.do?numConstancia=20-4-11020666</t>
  </si>
  <si>
    <t>https://www.contratos.gov.co/consultas/detalleProceso.do?numConstancia=20-4-11020674</t>
  </si>
  <si>
    <t>https://www.contratos.gov.co/consultas/detalleProceso.do?numConstancia=20-4-11020676</t>
  </si>
  <si>
    <t>https://www.contratos.gov.co/consultas/detalleProceso.do?numConstancia=20-4-11020679</t>
  </si>
  <si>
    <t>https://www.contratos.gov.co/consultas/detalleProceso.do?numConstancia=20-4-11020680</t>
  </si>
  <si>
    <t>https://www.contratos.gov.co/consultas/detalleProceso.do?numConstancia=20-4-11020681</t>
  </si>
  <si>
    <t>https://www.contratos.gov.co/consultas/detalleProceso.do?numConstancia=20-4-11020684</t>
  </si>
  <si>
    <t>https://www.contratos.gov.co/consultas/detalleProceso.do?numConstancia=20-4-11020686</t>
  </si>
  <si>
    <t>https://www.contratos.gov.co/consultas/detalleProceso.do?numConstancia=20-4-11020696</t>
  </si>
  <si>
    <t>https://www.contratos.gov.co/consultas/detalleProceso.do?numConstancia=20-4-11020700</t>
  </si>
  <si>
    <t>https://www.contratos.gov.co/consultas/detalleProceso.do?numConstancia=20-4-11020707</t>
  </si>
  <si>
    <t>https://www.contratos.gov.co/consultas/detalleProceso.do?numConstancia=20-4-11020709</t>
  </si>
  <si>
    <t>https://www.contratos.gov.co/consultas/detalleProceso.do?numConstancia=20-4-11020710</t>
  </si>
  <si>
    <t>https://www.contratos.gov.co/consultas/detalleProceso.do?numConstancia=20-4-11020712</t>
  </si>
  <si>
    <t>https://www.contratos.gov.co/consultas/detalleProceso.do?numConstancia=20-4-11020714</t>
  </si>
  <si>
    <t>https://www.contratos.gov.co/consultas/detalleProceso.do?numConstancia=20-4-11020717</t>
  </si>
  <si>
    <t>https://www.contratos.gov.co/consultas/detalleProceso.do?numConstancia=20-4-11020720</t>
  </si>
  <si>
    <t>https://www.contratos.gov.co/consultas/detalleProceso.do?numConstancia=20-4-11020724</t>
  </si>
  <si>
    <t>https://www.contratos.gov.co/consultas/detalleProceso.do?numConstancia=20-4-11020725</t>
  </si>
  <si>
    <t>https://www.contratos.gov.co/consultas/detalleProceso.do?numConstancia=20-4-11020728</t>
  </si>
  <si>
    <t>https://www.contratos.gov.co/consultas/detalleProceso.do?numConstancia=20-4-11020730</t>
  </si>
  <si>
    <t>https://www.contratos.gov.co/consultas/detalleProceso.do?numConstancia=20-4-11020732</t>
  </si>
  <si>
    <t>https://www.contratos.gov.co/consultas/detalleProceso.do?numConstancia=20-4-11020733</t>
  </si>
  <si>
    <t>https://www.contratos.gov.co/consultas/detalleProceso.do?numConstancia=20-4-11020734</t>
  </si>
  <si>
    <t>https://www.contratos.gov.co/consultas/detalleProceso.do?numConstancia=20-4-11020738</t>
  </si>
  <si>
    <t>https://www.contratos.gov.co/consultas/detalleProceso.do?numConstancia=20-4-11020740</t>
  </si>
  <si>
    <t>https://www.contratos.gov.co/consultas/detalleProceso.do?numConstancia=20-4-11020741</t>
  </si>
  <si>
    <t>https://www.contratos.gov.co/consultas/detalleProceso.do?numConstancia=20-4-11020744</t>
  </si>
  <si>
    <t>https://www.contratos.gov.co/consultas/detalleProceso.do?numConstancia=20-4-11020746</t>
  </si>
  <si>
    <t>https://www.contratos.gov.co/consultas/detalleProceso.do?numConstancia=20-4-11020747</t>
  </si>
  <si>
    <t>https://www.contratos.gov.co/consultas/detalleProceso.do?numConstancia=20-4-11020749</t>
  </si>
  <si>
    <t>https://www.contratos.gov.co/consultas/detalleProceso.do?numConstancia=20-4-11020789</t>
  </si>
  <si>
    <t>https://www.contratos.gov.co/consultas/detalleProceso.do?numConstancia=20-4-11020790</t>
  </si>
  <si>
    <t>https://www.contratos.gov.co/consultas/detalleProceso.do?numConstancia=20-4-11020792</t>
  </si>
  <si>
    <t>https://www.contratos.gov.co/consultas/detalleProceso.do?numConstancia=20-4-11020793</t>
  </si>
  <si>
    <t>https://www.contratos.gov.co/consultas/detalleProceso.do?numConstancia=20-4-11020795</t>
  </si>
  <si>
    <t>https://www.contratos.gov.co/consultas/detalleProceso.do?numConstancia=20-4-11020796</t>
  </si>
  <si>
    <t>https://www.contratos.gov.co/consultas/detalleProceso.do?numConstancia=20-4-11020797</t>
  </si>
  <si>
    <t>https://www.contratos.gov.co/consultas/detalleProceso.do?numConstancia=20-4-11020798</t>
  </si>
  <si>
    <t>https://www.contratos.gov.co/consultas/detalleProceso.do?numConstancia=20-4-11020801</t>
  </si>
  <si>
    <t>https://www.contratos.gov.co/consultas/detalleProceso.do?numConstancia=20-4-11020802</t>
  </si>
  <si>
    <t>https://www.contratos.gov.co/consultas/detalleProceso.do?numConstancia=20-4-11020876</t>
  </si>
  <si>
    <t>https://www.contratos.gov.co/consultas/detalleProceso.do?numConstancia=20-4-11020878</t>
  </si>
  <si>
    <t>https://www.contratos.gov.co/consultas/detalleProceso.do?numConstancia=20-4-11020881</t>
  </si>
  <si>
    <t>https://www.contratos.gov.co/consultas/detalleProceso.do?numConstancia=20-4-11020882</t>
  </si>
  <si>
    <t>https://www.contratos.gov.co/consultas/detalleProceso.do?numConstancia=20-4-11020884</t>
  </si>
  <si>
    <t>https://www.contratos.gov.co/consultas/detalleProceso.do?numConstancia=20-4-11020905</t>
  </si>
  <si>
    <t>https://www.contratos.gov.co/consultas/detalleProceso.do?numConstancia=20-4-11020907</t>
  </si>
  <si>
    <t>https://www.contratos.gov.co/consultas/detalleProceso.do?numConstancia=20-4-11020912</t>
  </si>
  <si>
    <t>https://www.contratos.gov.co/consultas/detalleProceso.do?numConstancia=20-4-11020915</t>
  </si>
  <si>
    <t>https://www.contratos.gov.co/consultas/detalleProceso.do?numConstancia=20-4-11020919</t>
  </si>
  <si>
    <t>https://www.contratos.gov.co/consultas/detalleProceso.do?numConstancia=20-4-11020921</t>
  </si>
  <si>
    <t>https://www.contratos.gov.co/consultas/detalleProceso.do?numConstancia=20-4-11020924</t>
  </si>
  <si>
    <t>https://www.contratos.gov.co/consultas/detalleProceso.do?numConstancia=20-4-11020925</t>
  </si>
  <si>
    <t>https://www.contratos.gov.co/consultas/detalleProceso.do?numConstancia=20-4-11020926</t>
  </si>
  <si>
    <t>https://www.contratos.gov.co/consultas/detalleProceso.do?numConstancia=20-4-11020947</t>
  </si>
  <si>
    <t>https://www.contratos.gov.co/consultas/detalleProceso.do?numConstancia=20-4-11020948</t>
  </si>
  <si>
    <t>https://www.contratos.gov.co/consultas/detalleProceso.do?numConstancia=20-4-11020950</t>
  </si>
  <si>
    <t>https://www.contratos.gov.co/consultas/detalleProceso.do?numConstancia=20-4-11020953</t>
  </si>
  <si>
    <t>https://www.contratos.gov.co/consultas/detalleProceso.do?numConstancia=20-4-11020955</t>
  </si>
  <si>
    <t>https://www.contratos.gov.co/consultas/detalleProceso.do?numConstancia=20-4-11020957</t>
  </si>
  <si>
    <t>https://www.contratos.gov.co/consultas/detalleProceso.do?numConstancia=20-4-11020958</t>
  </si>
  <si>
    <t>https://www.contratos.gov.co/consultas/detalleProceso.do?numConstancia=20-4-11020959</t>
  </si>
  <si>
    <t>https://www.contratos.gov.co/consultas/detalleProceso.do?numConstancia=20-4-11020961</t>
  </si>
  <si>
    <t>https://www.contratos.gov.co/consultas/detalleProceso.do?numConstancia=20-4-11020962</t>
  </si>
  <si>
    <t>https://www.contratos.gov.co/consultas/detalleProceso.do?numConstancia=20-4-11020963</t>
  </si>
  <si>
    <t>https://www.contratos.gov.co/consultas/detalleProceso.do?numConstancia=20-4-11020965</t>
  </si>
  <si>
    <t>https://www.contratos.gov.co/consultas/detalleProceso.do?numConstancia=20-4-11020966</t>
  </si>
  <si>
    <t>https://www.contratos.gov.co/consultas/detalleProceso.do?numConstancia=20-4-11020967</t>
  </si>
  <si>
    <t>https://www.contratos.gov.co/consultas/detalleProceso.do?numConstancia=20-4-11020968</t>
  </si>
  <si>
    <t>https://www.contratos.gov.co/consultas/detalleProceso.do?numConstancia=20-4-11020974</t>
  </si>
  <si>
    <t>https://www.contratos.gov.co/consultas/detalleProceso.do?numConstancia=20-4-11020982</t>
  </si>
  <si>
    <t>https://www.contratos.gov.co/consultas/detalleProceso.do?numConstancia=20-4-11020984</t>
  </si>
  <si>
    <t>https://www.contratos.gov.co/consultas/detalleProceso.do?numConstancia=20-4-11020986</t>
  </si>
  <si>
    <t>https://www.contratos.gov.co/consultas/detalleProceso.do?numConstancia=20-4-11020991</t>
  </si>
  <si>
    <t>https://www.contratos.gov.co/consultas/detalleProceso.do?numConstancia=20-4-11020995</t>
  </si>
  <si>
    <t>https://www.contratos.gov.co/consultas/detalleProceso.do?numConstancia=20-4-11021000</t>
  </si>
  <si>
    <t>https://www.contratos.gov.co/consultas/detalleProceso.do?numConstancia=20-4-11021020</t>
  </si>
  <si>
    <t>https://www.contratos.gov.co/consultas/detalleProceso.do?numConstancia=20-4-11021021</t>
  </si>
  <si>
    <t>https://www.contratos.gov.co/consultas/detalleProceso.do?numConstancia=20-4-11021022</t>
  </si>
  <si>
    <t>https://www.contratos.gov.co/consultas/detalleProceso.do?numConstancia=20-4-11021023</t>
  </si>
  <si>
    <t>https://www.contratos.gov.co/consultas/detalleProceso.do?numConstancia=20-4-11021025</t>
  </si>
  <si>
    <t>https://www.contratos.gov.co/consultas/detalleProceso.do?numConstancia=20-4-11021030</t>
  </si>
  <si>
    <t>https://www.contratos.gov.co/consultas/detalleProceso.do?numConstancia=20-4-11021089</t>
  </si>
  <si>
    <t>https://www.contratos.gov.co/consultas/detalleProceso.do?numConstancia=20-4-11021094</t>
  </si>
  <si>
    <t>https://www.contratos.gov.co/consultas/detalleProceso.do?numConstancia=20-4-11021100</t>
  </si>
  <si>
    <t>https://www.contratos.gov.co/consultas/detalleProceso.do?numConstancia=20-4-11021101</t>
  </si>
  <si>
    <t>https://www.contratos.gov.co/consultas/detalleProceso.do?numConstancia=20-4-11021105</t>
  </si>
  <si>
    <t>https://www.contratos.gov.co/consultas/detalleProceso.do?numConstancia=20-4-11021108</t>
  </si>
  <si>
    <t>https://www.contratos.gov.co/consultas/detalleProceso.do?numConstancia=20-4-11021110</t>
  </si>
  <si>
    <t>https://www.contratos.gov.co/consultas/detalleProceso.do?numConstancia=20-4-11021118</t>
  </si>
  <si>
    <t>https://www.contratos.gov.co/consultas/detalleProceso.do?numConstancia=20-4-11021121</t>
  </si>
  <si>
    <t>https://www.contratos.gov.co/consultas/detalleProceso.do?numConstancia=20-4-11021141</t>
  </si>
  <si>
    <t>https://www.contratos.gov.co/consultas/detalleProceso.do?numConstancia=20-4-11021143</t>
  </si>
  <si>
    <t>https://www.contratos.gov.co/consultas/detalleProceso.do?numConstancia=20-4-11021144</t>
  </si>
  <si>
    <t>https://www.contratos.gov.co/consultas/detalleProceso.do?numConstancia=20-4-11021147</t>
  </si>
  <si>
    <t>https://www.contratos.gov.co/consultas/detalleProceso.do?numConstancia=20-4-11021149</t>
  </si>
  <si>
    <t>https://www.contratos.gov.co/consultas/detalleProceso.do?numConstancia=20-4-11021151</t>
  </si>
  <si>
    <t>https://www.contratos.gov.co/consultas/detalleProceso.do?numConstancia=20-4-11021154</t>
  </si>
  <si>
    <t>https://www.contratos.gov.co/consultas/detalleProceso.do?numConstancia=20-4-11021156</t>
  </si>
  <si>
    <t>https://www.contratos.gov.co/consultas/detalleProceso.do?numConstancia=20-4-11021158</t>
  </si>
  <si>
    <t>https://www.contratos.gov.co/consultas/detalleProceso.do?numConstancia=20-4-11021161</t>
  </si>
  <si>
    <t>https://www.contratos.gov.co/consultas/detalleProceso.do?numConstancia=20-4-11021162</t>
  </si>
  <si>
    <t>https://www.contratos.gov.co/consultas/detalleProceso.do?numConstancia=20-4-11021164</t>
  </si>
  <si>
    <t>https://www.contratos.gov.co/consultas/detalleProceso.do?numConstancia=20-4-11021167</t>
  </si>
  <si>
    <t>https://www.contratos.gov.co/consultas/detalleProceso.do?numConstancia=20-4-11021169</t>
  </si>
  <si>
    <t>https://www.contratos.gov.co/consultas/detalleProceso.do?numConstancia=20-4-11021177</t>
  </si>
  <si>
    <t>https://www.contratos.gov.co/consultas/detalleProceso.do?numConstancia=20-4-11021197</t>
  </si>
  <si>
    <t>https://www.contratos.gov.co/consultas/detalleProceso.do?numConstancia=20-4-11021200</t>
  </si>
  <si>
    <t>https://www.contratos.gov.co/consultas/detalleProceso.do?numConstancia=20-4-11021202</t>
  </si>
  <si>
    <t>https://www.contratos.gov.co/consultas/detalleProceso.do?numConstancia=20-4-11021204</t>
  </si>
  <si>
    <t>https://www.contratos.gov.co/consultas/detalleProceso.do?numConstancia=20-4-11021205</t>
  </si>
  <si>
    <t>https://www.contratos.gov.co/consultas/detalleProceso.do?numConstancia=20-4-11021207</t>
  </si>
  <si>
    <t>https://www.contratos.gov.co/consultas/detalleProceso.do?numConstancia=20-4-11021208</t>
  </si>
  <si>
    <t>https://www.contratos.gov.co/consultas/detalleProceso.do?numConstancia=20-4-11021211</t>
  </si>
  <si>
    <t>https://www.contratos.gov.co/consultas/detalleProceso.do?numConstancia=20-4-11021216</t>
  </si>
  <si>
    <t>https://www.contratos.gov.co/consultas/detalleProceso.do?numConstancia=20-4-11021217</t>
  </si>
  <si>
    <t>https://www.contratos.gov.co/consultas/detalleProceso.do?numConstancia=20-4-11021219</t>
  </si>
  <si>
    <t>https://www.contratos.gov.co/consultas/detalleProceso.do?numConstancia=20-4-11021220</t>
  </si>
  <si>
    <t>https://www.contratos.gov.co/consultas/detalleProceso.do?numConstancia=20-4-11021223</t>
  </si>
  <si>
    <t>https://www.contratos.gov.co/consultas/detalleProceso.do?numConstancia=20-4-11021224</t>
  </si>
  <si>
    <t>https://www.contratos.gov.co/consultas/detalleProceso.do?numConstancia=20-4-11021229</t>
  </si>
  <si>
    <t>https://www.contratos.gov.co/consultas/detalleProceso.do?numConstancia=20-4-11021232</t>
  </si>
  <si>
    <t>https://www.contratos.gov.co/consultas/detalleProceso.do?numConstancia=20-4-11021233</t>
  </si>
  <si>
    <t>https://www.contratos.gov.co/consultas/detalleProceso.do?numConstancia=20-4-11021236</t>
  </si>
  <si>
    <t>https://www.contratos.gov.co/consultas/detalleProceso.do?numConstancia=20-4-11021239</t>
  </si>
  <si>
    <t>https://www.contratos.gov.co/consultas/detalleProceso.do?numConstancia=20-4-11021253</t>
  </si>
  <si>
    <t>https://www.contratos.gov.co/consultas/detalleProceso.do?numConstancia=20-4-11021255</t>
  </si>
  <si>
    <t>https://www.contratos.gov.co/consultas/detalleProceso.do?numConstancia=20-4-11021257</t>
  </si>
  <si>
    <t>https://www.contratos.gov.co/consultas/detalleProceso.do?numConstancia=20-4-11021259</t>
  </si>
  <si>
    <t>https://www.contratos.gov.co/consultas/detalleProceso.do?numConstancia=20-4-11021261</t>
  </si>
  <si>
    <t>https://www.contratos.gov.co/consultas/detalleProceso.do?numConstancia=20-4-11021264</t>
  </si>
  <si>
    <t>https://www.contratos.gov.co/consultas/detalleProceso.do?numConstancia=20-4-11021265</t>
  </si>
  <si>
    <t>https://www.contratos.gov.co/consultas/detalleProceso.do?numConstancia=20-4-11021268</t>
  </si>
  <si>
    <t>https://www.contratos.gov.co/consultas/detalleProceso.do?numConstancia=20-4-11021269</t>
  </si>
  <si>
    <t>https://www.contratos.gov.co/consultas/detalleProceso.do?numConstancia=20-4-11021272</t>
  </si>
  <si>
    <t>https://www.contratos.gov.co/consultas/detalleProceso.do?numConstancia=20-4-11021278</t>
  </si>
  <si>
    <t>https://www.contratos.gov.co/consultas/detalleProceso.do?numConstancia=20-4-11021280</t>
  </si>
  <si>
    <t>https://www.contratos.gov.co/consultas/detalleProceso.do?numConstancia=20-4-11021283</t>
  </si>
  <si>
    <t>https://www.contratos.gov.co/consultas/detalleProceso.do?numConstancia=20-4-11021285</t>
  </si>
  <si>
    <t>https://www.contratos.gov.co/consultas/detalleProceso.do?numConstancia=20-4-11021286</t>
  </si>
  <si>
    <t>https://www.contratos.gov.co/consultas/detalleProceso.do?numConstancia=20-4-11021287</t>
  </si>
  <si>
    <t>https://www.contratos.gov.co/consultas/detalleProceso.do?numConstancia=20-4-11021289</t>
  </si>
  <si>
    <t>https://www.contratos.gov.co/consultas/detalleProceso.do?numConstancia=20-4-11021290</t>
  </si>
  <si>
    <t>https://www.contratos.gov.co/consultas/detalleProceso.do?numConstancia=20-4-11021292</t>
  </si>
  <si>
    <t>https://www.contratos.gov.co/consultas/detalleProceso.do?numConstancia=20-4-11021293</t>
  </si>
  <si>
    <t>https://www.contratos.gov.co/consultas/detalleProceso.do?numConstancia=20-4-11021295</t>
  </si>
  <si>
    <t>https://www.contratos.gov.co/consultas/detalleProceso.do?numConstancia=20-4-11021296</t>
  </si>
  <si>
    <t>https://www.contratos.gov.co/consultas/detalleProceso.do?numConstancia=20-4-11021297</t>
  </si>
  <si>
    <t>https://www.contratos.gov.co/consultas/detalleProceso.do?numConstancia=20-4-11021298</t>
  </si>
  <si>
    <t>https://www.contratos.gov.co/consultas/detalleProceso.do?numConstancia=20-4-11021543</t>
  </si>
  <si>
    <t>https://www.contratos.gov.co/consultas/detalleProceso.do?numConstancia=20-4-11021553</t>
  </si>
  <si>
    <t>https://www.contratos.gov.co/consultas/detalleProceso.do?numConstancia=20-4-11021557</t>
  </si>
  <si>
    <t>https://www.contratos.gov.co/consultas/detalleProceso.do?numConstancia=20-4-11021562</t>
  </si>
  <si>
    <t>https://www.contratos.gov.co/consultas/detalleProceso.do?numConstancia=20-4-11021564</t>
  </si>
  <si>
    <t>https://www.contratos.gov.co/consultas/detalleProceso.do?numConstancia=20-4-11021570</t>
  </si>
  <si>
    <t>https://www.contratos.gov.co/consultas/detalleProceso.do?numConstancia=20-4-11021577</t>
  </si>
  <si>
    <t>https://www.contratos.gov.co/consultas/detalleProceso.do?numConstancia=20-4-11021580</t>
  </si>
  <si>
    <t>https://www.contratos.gov.co/consultas/detalleProceso.do?numConstancia=20-4-11021583</t>
  </si>
  <si>
    <t>https://www.contratos.gov.co/consultas/detalleProceso.do?numConstancia=20-4-11021586</t>
  </si>
  <si>
    <t>https://www.contratos.gov.co/consultas/detalleProceso.do?numConstancia=20-4-11021589</t>
  </si>
  <si>
    <t>https://www.contratos.gov.co/consultas/detalleProceso.do?numConstancia=20-4-11021594</t>
  </si>
  <si>
    <t>https://www.contratos.gov.co/consultas/detalleProceso.do?numConstancia=20-4-11021597</t>
  </si>
  <si>
    <t>https://www.contratos.gov.co/consultas/detalleProceso.do?numConstancia=20-4-11021602</t>
  </si>
  <si>
    <t>https://www.contratos.gov.co/consultas/detalleProceso.do?numConstancia=20-4-11021607</t>
  </si>
  <si>
    <t>https://www.contratos.gov.co/consultas/detalleProceso.do?numConstancia=20-4-11021609</t>
  </si>
  <si>
    <t>https://www.contratos.gov.co/consultas/detalleProceso.do?numConstancia=20-4-11021610</t>
  </si>
  <si>
    <t>https://www.contratos.gov.co/consultas/detalleProceso.do?numConstancia=20-4-11021614</t>
  </si>
  <si>
    <t>https://www.contratos.gov.co/consultas/detalleProceso.do?numConstancia=20-4-11021615</t>
  </si>
  <si>
    <t>https://www.contratos.gov.co/consultas/detalleProceso.do?numConstancia=20-4-11021619</t>
  </si>
  <si>
    <t>https://www.contratos.gov.co/consultas/detalleProceso.do?numConstancia=20-4-11021622</t>
  </si>
  <si>
    <t>https://www.contratos.gov.co/consultas/detalleProceso.do?numConstancia=20-4-11021624</t>
  </si>
  <si>
    <t>https://www.contratos.gov.co/consultas/detalleProceso.do?numConstancia=20-4-11021626</t>
  </si>
  <si>
    <t>https://www.contratos.gov.co/consultas/detalleProceso.do?numConstancia=20-4-11021628</t>
  </si>
  <si>
    <t>https://www.contratos.gov.co/consultas/detalleProceso.do?numConstancia=20-4-11021633</t>
  </si>
  <si>
    <t>https://www.contratos.gov.co/consultas/detalleProceso.do?numConstancia=20-4-11021634</t>
  </si>
  <si>
    <t>https://www.contratos.gov.co/consultas/detalleProceso.do?numConstancia=20-4-11021638</t>
  </si>
  <si>
    <t>https://www.contratos.gov.co/consultas/detalleProceso.do?numConstancia=20-4-11021640</t>
  </si>
  <si>
    <t>https://www.contratos.gov.co/consultas/detalleProceso.do?numConstancia=20-4-11021657</t>
  </si>
  <si>
    <t>https://www.contratos.gov.co/consultas/detalleProceso.do?numConstancia=20-4-11021663</t>
  </si>
  <si>
    <t>https://www.contratos.gov.co/consultas/detalleProceso.do?numConstancia=20-4-11021668</t>
  </si>
  <si>
    <t>https://www.contratos.gov.co/consultas/detalleProceso.do?numConstancia=20-4-11021673</t>
  </si>
  <si>
    <t>https://www.contratos.gov.co/consultas/detalleProceso.do?numConstancia=20-4-11021678</t>
  </si>
  <si>
    <t>https://www.contratos.gov.co/consultas/detalleProceso.do?numConstancia=20-4-11021683</t>
  </si>
  <si>
    <t>https://www.contratos.gov.co/consultas/detalleProceso.do?numConstancia=20-4-11021693</t>
  </si>
  <si>
    <t>https://www.contratos.gov.co/consultas/detalleProceso.do?numConstancia=20-4-11021696</t>
  </si>
  <si>
    <t>https://www.contratos.gov.co/consultas/detalleProceso.do?numConstancia=20-4-11021711</t>
  </si>
  <si>
    <t>https://www.contratos.gov.co/consultas/detalleProceso.do?numConstancia=20-4-11021727</t>
  </si>
  <si>
    <t>https://www.contratos.gov.co/consultas/detalleProceso.do?numConstancia=20-4-11021732</t>
  </si>
  <si>
    <t>https://www.contratos.gov.co/consultas/detalleProceso.do?numConstancia=20-4-11021733</t>
  </si>
  <si>
    <t>https://www.contratos.gov.co/consultas/detalleProceso.do?numConstancia=20-4-11021736</t>
  </si>
  <si>
    <t>https://www.contratos.gov.co/consultas/detalleProceso.do?numConstancia=20-4-11021739</t>
  </si>
  <si>
    <t>https://www.contratos.gov.co/consultas/detalleProceso.do?numConstancia=20-4-11021742</t>
  </si>
  <si>
    <t>https://www.contratos.gov.co/consultas/detalleProceso.do?numConstancia=20-4-11021744</t>
  </si>
  <si>
    <t>https://www.contratos.gov.co/consultas/detalleProceso.do?numConstancia=20-4-11021748</t>
  </si>
  <si>
    <t>https://www.contratos.gov.co/consultas/detalleProceso.do?numConstancia=20-4-11021752</t>
  </si>
  <si>
    <t>https://www.contratos.gov.co/consultas/detalleProceso.do?numConstancia=20-4-11021755</t>
  </si>
  <si>
    <t>https://www.contratos.gov.co/consultas/detalleProceso.do?numConstancia=20-4-11021758</t>
  </si>
  <si>
    <t>https://www.contratos.gov.co/consultas/detalleProceso.do?numConstancia=20-4-11021759</t>
  </si>
  <si>
    <t>https://www.contratos.gov.co/consultas/detalleProceso.do?numConstancia=20-4-11021764</t>
  </si>
  <si>
    <t>https://www.contratos.gov.co/consultas/detalleProceso.do?numConstancia=20-4-11021767</t>
  </si>
  <si>
    <t>https://www.contratos.gov.co/consultas/detalleProceso.do?numConstancia=20-4-11021770</t>
  </si>
  <si>
    <t>https://www.contratos.gov.co/consultas/detalleProceso.do?numConstancia=20-4-11021773</t>
  </si>
  <si>
    <t>https://www.contratos.gov.co/consultas/detalleProceso.do?numConstancia=20-4-11021774</t>
  </si>
  <si>
    <t>https://www.contratos.gov.co/consultas/detalleProceso.do?numConstancia=20-4-11021778</t>
  </si>
  <si>
    <t>https://www.contratos.gov.co/consultas/detalleProceso.do?numConstancia=20-4-11021782</t>
  </si>
  <si>
    <t>https://www.contratos.gov.co/consultas/detalleProceso.do?numConstancia=20-4-11021783</t>
  </si>
  <si>
    <t>https://www.contratos.gov.co/consultas/detalleProceso.do?numConstancia=20-4-11021786</t>
  </si>
  <si>
    <t>https://www.contratos.gov.co/consultas/detalleProceso.do?numConstancia=20-4-11021787</t>
  </si>
  <si>
    <t>https://www.contratos.gov.co/consultas/detalleProceso.do?numConstancia=20-4-11021790</t>
  </si>
  <si>
    <t>https://www.contratos.gov.co/consultas/detalleProceso.do?numConstancia=20-4-11021791</t>
  </si>
  <si>
    <t>https://www.contratos.gov.co/consultas/detalleProceso.do?numConstancia=20-4-11021792</t>
  </si>
  <si>
    <t>https://www.contratos.gov.co/consultas/detalleProceso.do?numConstancia=20-4-11021795</t>
  </si>
  <si>
    <t>https://www.contratos.gov.co/consultas/detalleProceso.do?numConstancia=20-4-11021796</t>
  </si>
  <si>
    <t>https://www.contratos.gov.co/consultas/detalleProceso.do?numConstancia=20-4-11021798</t>
  </si>
  <si>
    <t>https://www.contratos.gov.co/consultas/detalleProceso.do?numConstancia=20-4-11021801</t>
  </si>
  <si>
    <t>https://www.contratos.gov.co/consultas/detalleProceso.do?numConstancia=20-4-11021802</t>
  </si>
  <si>
    <t>https://www.contratos.gov.co/consultas/detalleProceso.do?numConstancia=20-4-11021804</t>
  </si>
  <si>
    <t>https://www.contratos.gov.co/consultas/detalleProceso.do?numConstancia=20-4-11021806</t>
  </si>
  <si>
    <t>https://www.contratos.gov.co/consultas/detalleProceso.do?numConstancia=20-4-11021809</t>
  </si>
  <si>
    <t>https://www.contratos.gov.co/consultas/detalleProceso.do?numConstancia=20-4-11021812</t>
  </si>
  <si>
    <t>https://www.contratos.gov.co/consultas/detalleProceso.do?numConstancia=20-4-11021816</t>
  </si>
  <si>
    <t>https://www.contratos.gov.co/consultas/detalleProceso.do?numConstancia=20-4-11021817</t>
  </si>
  <si>
    <t>https://www.contratos.gov.co/consultas/detalleProceso.do?numConstancia=20-4-11021820</t>
  </si>
  <si>
    <t>https://www.contratos.gov.co/consultas/detalleProceso.do?numConstancia=20-4-11021821</t>
  </si>
  <si>
    <t>https://www.contratos.gov.co/consultas/detalleProceso.do?numConstancia=20-4-11021826</t>
  </si>
  <si>
    <t>https://www.contratos.gov.co/consultas/detalleProceso.do?numConstancia=20-4-11021827</t>
  </si>
  <si>
    <t>https://www.contratos.gov.co/consultas/detalleProceso.do?numConstancia=20-4-11021833</t>
  </si>
  <si>
    <t>https://www.contratos.gov.co/consultas/detalleProceso.do?numConstancia=20-4-11021836</t>
  </si>
  <si>
    <t>https://www.contratos.gov.co/consultas/detalleProceso.do?numConstancia=20-4-11021837</t>
  </si>
  <si>
    <t>https://www.contratos.gov.co/consultas/detalleProceso.do?numConstancia=20-4-11021932</t>
  </si>
  <si>
    <t>https://www.contratos.gov.co/consultas/detalleProceso.do?numConstancia=20-4-11021937</t>
  </si>
  <si>
    <t>https://www.contratos.gov.co/consultas/detalleProceso.do?numConstancia=20-4-11021942</t>
  </si>
  <si>
    <t>https://www.contratos.gov.co/consultas/detalleProceso.do?numConstancia=20-4-11021947</t>
  </si>
  <si>
    <t>https://www.contratos.gov.co/consultas/detalleProceso.do?numConstancia=20-4-11021948</t>
  </si>
  <si>
    <t>https://www.contratos.gov.co/consultas/detalleProceso.do?numConstancia=20-4-11021951</t>
  </si>
  <si>
    <t>https://www.contratos.gov.co/consultas/detalleProceso.do?numConstancia=20-4-11021953</t>
  </si>
  <si>
    <t>https://www.contratos.gov.co/consultas/detalleProceso.do?numConstancia=20-4-11021956</t>
  </si>
  <si>
    <t>https://www.contratos.gov.co/consultas/detalleProceso.do?numConstancia=20-4-11021958</t>
  </si>
  <si>
    <t>https://www.contratos.gov.co/consultas/detalleProceso.do?numConstancia=20-4-11021960</t>
  </si>
  <si>
    <t>https://www.contratos.gov.co/consultas/detalleProceso.do?numConstancia=20-4-11021963</t>
  </si>
  <si>
    <t>https://www.contratos.gov.co/consultas/detalleProceso.do?numConstancia=20-4-11021966</t>
  </si>
  <si>
    <t>https://www.contratos.gov.co/consultas/detalleProceso.do?numConstancia=20-4-11021967</t>
  </si>
  <si>
    <t>https://www.contratos.gov.co/consultas/detalleProceso.do?numConstancia=20-4-11021969</t>
  </si>
  <si>
    <t>https://www.contratos.gov.co/consultas/detalleProceso.do?numConstancia=20-4-11021971</t>
  </si>
  <si>
    <t>https://www.contratos.gov.co/consultas/detalleProceso.do?numConstancia=20-4-11021972</t>
  </si>
  <si>
    <t>https://www.contratos.gov.co/consultas/detalleProceso.do?numConstancia=20-4-11021973</t>
  </si>
  <si>
    <t>https://www.contratos.gov.co/consultas/detalleProceso.do?numConstancia=20-4-11021977</t>
  </si>
  <si>
    <t>https://www.contratos.gov.co/consultas/detalleProceso.do?numConstancia=20-4-11021980</t>
  </si>
  <si>
    <t>https://www.contratos.gov.co/consultas/detalleProceso.do?numConstancia=20-4-11021984</t>
  </si>
  <si>
    <t>https://www.contratos.gov.co/consultas/detalleProceso.do?numConstancia=20-4-11021988</t>
  </si>
  <si>
    <t>https://www.contratos.gov.co/consultas/detalleProceso.do?numConstancia=20-4-11021990</t>
  </si>
  <si>
    <t>https://www.contratos.gov.co/consultas/detalleProceso.do?numConstancia=20-4-11021991</t>
  </si>
  <si>
    <t>https://www.contratos.gov.co/consultas/detalleProceso.do?numConstancia=20-4-11021993</t>
  </si>
  <si>
    <t>https://www.contratos.gov.co/consultas/detalleProceso.do?numConstancia=20-4-11021994</t>
  </si>
  <si>
    <t>https://www.contratos.gov.co/consultas/detalleProceso.do?numConstancia=20-4-11021998</t>
  </si>
  <si>
    <t>https://www.contratos.gov.co/consultas/detalleProceso.do?numConstancia=20-4-11022000</t>
  </si>
  <si>
    <t>https://www.contratos.gov.co/consultas/detalleProceso.do?numConstancia=20-4-11022001</t>
  </si>
  <si>
    <t>https://www.contratos.gov.co/consultas/detalleProceso.do?numConstancia=20-4-11022008</t>
  </si>
  <si>
    <t>https://www.contratos.gov.co/consultas/detalleProceso.do?numConstancia=20-4-11022011</t>
  </si>
  <si>
    <t>https://www.contratos.gov.co/consultas/detalleProceso.do?numConstancia=20-4-11022013</t>
  </si>
  <si>
    <t>https://www.contratos.gov.co/consultas/detalleProceso.do?numConstancia=20-4-11022015</t>
  </si>
  <si>
    <t>https://www.contratos.gov.co/consultas/detalleProceso.do?numConstancia=20-4-11022016</t>
  </si>
  <si>
    <t>https://www.contratos.gov.co/consultas/detalleProceso.do?numConstancia=20-4-11022017</t>
  </si>
  <si>
    <t>https://www.contratos.gov.co/consultas/detalleProceso.do?numConstancia=20-4-11022021</t>
  </si>
  <si>
    <t>https://www.contratos.gov.co/consultas/detalleProceso.do?numConstancia=20-4-11022026</t>
  </si>
  <si>
    <t>https://www.contratos.gov.co/consultas/detalleProceso.do?numConstancia=20-4-11022027</t>
  </si>
  <si>
    <t>https://www.contratos.gov.co/consultas/detalleProceso.do?numConstancia=20-4-11022030</t>
  </si>
  <si>
    <t>https://www.contratos.gov.co/consultas/detalleProceso.do?numConstancia=20-4-11022031</t>
  </si>
  <si>
    <t>https://www.contratos.gov.co/consultas/detalleProceso.do?numConstancia=20-4-11022037</t>
  </si>
  <si>
    <t>https://www.contratos.gov.co/consultas/detalleProceso.do?numConstancia=20-4-11022040</t>
  </si>
  <si>
    <t>https://www.contratos.gov.co/consultas/detalleProceso.do?numConstancia=20-4-11022041</t>
  </si>
  <si>
    <t>https://www.contratos.gov.co/consultas/detalleProceso.do?numConstancia=20-4-11022043</t>
  </si>
  <si>
    <t>https://www.contratos.gov.co/consultas/detalleProceso.do?numConstancia=20-4-11022045</t>
  </si>
  <si>
    <t>https://www.contratos.gov.co/consultas/detalleProceso.do?numConstancia=20-4-11022047</t>
  </si>
  <si>
    <t>https://www.contratos.gov.co/consultas/detalleProceso.do?numConstancia=20-4-11022049</t>
  </si>
  <si>
    <t>https://www.contratos.gov.co/consultas/detalleProceso.do?numConstancia=20-4-11022051</t>
  </si>
  <si>
    <t>https://www.contratos.gov.co/consultas/detalleProceso.do?numConstancia=20-4-11022052</t>
  </si>
  <si>
    <t>https://www.contratos.gov.co/consultas/detalleProceso.do?numConstancia=20-4-11022054</t>
  </si>
  <si>
    <t>https://www.contratos.gov.co/consultas/detalleProceso.do?numConstancia=20-4-11022055</t>
  </si>
  <si>
    <t>https://www.contratos.gov.co/consultas/detalleProceso.do?numConstancia=20-4-11022057</t>
  </si>
  <si>
    <t>https://www.contratos.gov.co/consultas/detalleProceso.do?numConstancia=20-4-11022060</t>
  </si>
  <si>
    <t>https://www.contratos.gov.co/consultas/detalleProceso.do?numConstancia=20-4-11022061</t>
  </si>
  <si>
    <t>https://www.contratos.gov.co/consultas/detalleProceso.do?numConstancia=20-4-11022063</t>
  </si>
  <si>
    <t>https://www.contratos.gov.co/consultas/detalleProceso.do?numConstancia=20-4-11022064</t>
  </si>
  <si>
    <t>https://www.contratos.gov.co/consultas/detalleProceso.do?numConstancia=20-4-11022065</t>
  </si>
  <si>
    <t>https://www.contratos.gov.co/consultas/detalleProceso.do?numConstancia=20-4-11022068</t>
  </si>
  <si>
    <t>https://www.contratos.gov.co/consultas/detalleProceso.do?numConstancia=20-4-11022071</t>
  </si>
  <si>
    <t>https://www.contratos.gov.co/consultas/detalleProceso.do?numConstancia=20-4-11022073</t>
  </si>
  <si>
    <t>https://www.contratos.gov.co/consultas/detalleProceso.do?numConstancia=20-4-11022075</t>
  </si>
  <si>
    <t>https://www.contratos.gov.co/consultas/detalleProceso.do?numConstancia=20-4-11022077</t>
  </si>
  <si>
    <t>https://www.contratos.gov.co/consultas/detalleProceso.do?numConstancia=20-4-11022078</t>
  </si>
  <si>
    <t>https://www.contratos.gov.co/consultas/detalleProceso.do?numConstancia=20-4-11022079</t>
  </si>
  <si>
    <t>https://www.contratos.gov.co/consultas/detalleProceso.do?numConstancia=20-4-11022082</t>
  </si>
  <si>
    <t>https://www.contratos.gov.co/consultas/detalleProceso.do?numConstancia=20-4-11022083</t>
  </si>
  <si>
    <t>https://www.contratos.gov.co/consultas/detalleProceso.do?numConstancia=20-4-11022084</t>
  </si>
  <si>
    <t>https://www.contratos.gov.co/consultas/detalleProceso.do?numConstancia=20-4-11022086</t>
  </si>
  <si>
    <t>https://www.contratos.gov.co/consultas/detalleProceso.do?numConstancia=20-4-11022087</t>
  </si>
  <si>
    <t>https://www.contratos.gov.co/consultas/detalleProceso.do?numConstancia=20-4-11022089</t>
  </si>
  <si>
    <t>31/08(/2020</t>
  </si>
  <si>
    <t>https://www.contratos.gov.co/consultas/detalleProceso.do?numConstancia=20-4-11062306</t>
  </si>
  <si>
    <t>NILBA SOFÍA BARRAZA JIMÉNEZ</t>
  </si>
  <si>
    <t>1.046.873.150 d</t>
  </si>
  <si>
    <t>292-2020-PIC</t>
  </si>
  <si>
    <t xml:space="preserve">TECNICO SALUD OCUPACIONAL PIC </t>
  </si>
  <si>
    <t>3617-2020</t>
  </si>
  <si>
    <t>282-2020-PIC</t>
  </si>
  <si>
    <t xml:space="preserve">283-2020-PIC </t>
  </si>
  <si>
    <t xml:space="preserve">284-2020-PIC </t>
  </si>
  <si>
    <t xml:space="preserve">287-2020-PIC </t>
  </si>
  <si>
    <t xml:space="preserve">288-2020-PIC </t>
  </si>
  <si>
    <t xml:space="preserve">289-2020-PIC </t>
  </si>
  <si>
    <t xml:space="preserve">290-2020-PIC </t>
  </si>
  <si>
    <t xml:space="preserve">291-2020-PIC </t>
  </si>
  <si>
    <t xml:space="preserve">MILENA PATRICIA GOMEZ SALAS </t>
  </si>
  <si>
    <t>3613-2020</t>
  </si>
  <si>
    <t>3614-2020</t>
  </si>
  <si>
    <t>3615-2020</t>
  </si>
  <si>
    <t>3616-2020</t>
  </si>
  <si>
    <t>https://www.contratos.gov.co/consultas/detalleProceso.do?numConstancia=20-4-11068499</t>
  </si>
  <si>
    <t>https://www.contratos.gov.co/consultas/detalleProceso.do?numConstancia=20-4-11068531</t>
  </si>
  <si>
    <t>https://www.contratos.gov.co/consultas/detalleProceso.do?numConstancia=20-4-11068546</t>
  </si>
  <si>
    <t>https://www.contratos.gov.co/consultas/detalleProceso.do?numConstancia=20-4-11068557</t>
  </si>
  <si>
    <t>https://www.contratos.gov.co/consultas/detalleProceso.do?numConstancia=20-4-11090159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</si>
</sst>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\ * #,##0_);_(&quot;$&quot;\ * \(#,##0\);_(&quot;$&quot;\ 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dd/mm/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1"/>
      <name val="Calibri"/>
      <family val="2"/>
      <scheme val="minor"/>
    </font>
    <font>
      <b/>
      <sz val="14"/>
      <name val="Century Gothic"/>
      <family val="2"/>
    </font>
    <font>
      <b/>
      <i/>
      <sz val="11"/>
      <name val="Century Gothic"/>
      <family val="2"/>
    </font>
    <font>
      <b/>
      <sz val="11"/>
      <name val="Calibri"/>
      <family val="2"/>
      <scheme val="minor"/>
    </font>
    <font>
      <strike/>
      <sz val="10"/>
      <name val="Century Gothic"/>
      <family val="2"/>
    </font>
    <font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103">
    <xf numFmtId="0" fontId="0" fillId="0" borderId="0" xfId="0"/>
    <xf numFmtId="0" fontId="9" fillId="2" borderId="1" xfId="0" applyFont="1" applyFill="1" applyBorder="1" applyAlignment="1"/>
    <xf numFmtId="15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3" fontId="10" fillId="2" borderId="0" xfId="6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3" fontId="9" fillId="2" borderId="1" xfId="6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right"/>
    </xf>
    <xf numFmtId="167" fontId="9" fillId="2" borderId="1" xfId="0" applyNumberFormat="1" applyFont="1" applyFill="1" applyBorder="1" applyAlignment="1"/>
    <xf numFmtId="0" fontId="9" fillId="2" borderId="0" xfId="0" applyFont="1" applyFill="1" applyBorder="1" applyAlignment="1">
      <alignment horizontal="left"/>
    </xf>
    <xf numFmtId="1" fontId="9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/>
    <xf numFmtId="1" fontId="9" fillId="2" borderId="2" xfId="3" applyNumberFormat="1" applyFont="1" applyFill="1" applyBorder="1" applyAlignment="1"/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3" fontId="11" fillId="2" borderId="1" xfId="6" applyNumberFormat="1" applyFont="1" applyFill="1" applyBorder="1" applyAlignment="1">
      <alignment horizontal="right"/>
    </xf>
    <xf numFmtId="0" fontId="11" fillId="2" borderId="1" xfId="0" applyFont="1" applyFill="1" applyBorder="1"/>
    <xf numFmtId="0" fontId="10" fillId="2" borderId="1" xfId="0" applyFont="1" applyFill="1" applyBorder="1"/>
    <xf numFmtId="0" fontId="9" fillId="2" borderId="1" xfId="1" applyFont="1" applyFill="1" applyBorder="1" applyAlignment="1" applyProtection="1"/>
    <xf numFmtId="15" fontId="11" fillId="2" borderId="1" xfId="0" applyNumberFormat="1" applyFont="1" applyFill="1" applyBorder="1" applyAlignment="1">
      <alignment horizontal="center"/>
    </xf>
    <xf numFmtId="3" fontId="12" fillId="2" borderId="1" xfId="6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/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15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3" fontId="10" fillId="2" borderId="1" xfId="6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167" fontId="10" fillId="2" borderId="1" xfId="0" applyNumberFormat="1" applyFont="1" applyFill="1" applyBorder="1"/>
    <xf numFmtId="3" fontId="10" fillId="2" borderId="0" xfId="0" applyNumberFormat="1" applyFont="1" applyFill="1" applyBorder="1" applyAlignment="1"/>
    <xf numFmtId="3" fontId="9" fillId="2" borderId="1" xfId="0" applyNumberFormat="1" applyFont="1" applyFill="1" applyBorder="1" applyAlignment="1"/>
    <xf numFmtId="1" fontId="9" fillId="2" borderId="1" xfId="0" applyNumberFormat="1" applyFont="1" applyFill="1" applyBorder="1" applyAlignment="1">
      <alignment horizontal="left"/>
    </xf>
    <xf numFmtId="3" fontId="9" fillId="2" borderId="1" xfId="3" applyNumberFormat="1" applyFont="1" applyFill="1" applyBorder="1" applyAlignment="1"/>
    <xf numFmtId="0" fontId="9" fillId="2" borderId="1" xfId="0" applyFont="1" applyFill="1" applyBorder="1" applyAlignment="1">
      <alignment horizontal="left" vertical="center"/>
    </xf>
    <xf numFmtId="3" fontId="11" fillId="2" borderId="1" xfId="3" applyNumberFormat="1" applyFont="1" applyFill="1" applyBorder="1" applyAlignment="1"/>
    <xf numFmtId="0" fontId="11" fillId="2" borderId="1" xfId="0" applyFont="1" applyFill="1" applyBorder="1" applyAlignment="1">
      <alignment horizontal="right"/>
    </xf>
    <xf numFmtId="3" fontId="9" fillId="2" borderId="1" xfId="2" applyNumberFormat="1" applyFont="1" applyFill="1" applyBorder="1" applyAlignment="1"/>
    <xf numFmtId="3" fontId="14" fillId="2" borderId="3" xfId="6" applyNumberFormat="1" applyFont="1" applyFill="1" applyBorder="1" applyAlignment="1"/>
    <xf numFmtId="1" fontId="14" fillId="2" borderId="3" xfId="6" applyNumberFormat="1" applyFont="1" applyFill="1" applyBorder="1" applyAlignment="1"/>
    <xf numFmtId="0" fontId="14" fillId="2" borderId="3" xfId="0" applyFont="1" applyFill="1" applyBorder="1"/>
    <xf numFmtId="0" fontId="14" fillId="2" borderId="3" xfId="0" applyFont="1" applyFill="1" applyBorder="1" applyAlignment="1"/>
    <xf numFmtId="0" fontId="14" fillId="2" borderId="0" xfId="0" applyFont="1" applyFill="1" applyBorder="1" applyAlignment="1"/>
    <xf numFmtId="3" fontId="11" fillId="2" borderId="1" xfId="3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/>
    <xf numFmtId="1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9" fillId="2" borderId="1" xfId="6" applyNumberFormat="1" applyFont="1" applyFill="1" applyBorder="1" applyAlignment="1"/>
    <xf numFmtId="3" fontId="9" fillId="2" borderId="0" xfId="6" applyNumberFormat="1" applyFont="1" applyFill="1" applyBorder="1" applyAlignment="1"/>
    <xf numFmtId="1" fontId="9" fillId="2" borderId="0" xfId="6" applyNumberFormat="1" applyFont="1" applyFill="1" applyBorder="1" applyAlignment="1"/>
    <xf numFmtId="0" fontId="9" fillId="2" borderId="0" xfId="0" applyFont="1" applyFill="1" applyBorder="1"/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wrapText="1"/>
    </xf>
    <xf numFmtId="167" fontId="10" fillId="2" borderId="0" xfId="0" applyNumberFormat="1" applyFont="1" applyFill="1" applyBorder="1"/>
    <xf numFmtId="1" fontId="9" fillId="2" borderId="1" xfId="6" applyNumberFormat="1" applyFont="1" applyFill="1" applyBorder="1" applyAlignment="1"/>
    <xf numFmtId="3" fontId="12" fillId="2" borderId="1" xfId="3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/>
    <xf numFmtId="0" fontId="13" fillId="0" borderId="0" xfId="0" applyFont="1"/>
    <xf numFmtId="3" fontId="9" fillId="2" borderId="2" xfId="6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/>
    </xf>
    <xf numFmtId="3" fontId="14" fillId="2" borderId="3" xfId="6" applyNumberFormat="1" applyFont="1" applyFill="1" applyBorder="1" applyAlignment="1">
      <alignment horizontal="right"/>
    </xf>
    <xf numFmtId="1" fontId="15" fillId="2" borderId="1" xfId="3" applyNumberFormat="1" applyFont="1" applyFill="1" applyBorder="1" applyAlignment="1">
      <alignment horizontal="center" vertical="center" wrapText="1"/>
    </xf>
    <xf numFmtId="3" fontId="15" fillId="2" borderId="1" xfId="6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/>
    </xf>
    <xf numFmtId="15" fontId="9" fillId="2" borderId="1" xfId="0" applyNumberFormat="1" applyFont="1" applyFill="1" applyBorder="1" applyAlignment="1">
      <alignment horizontal="left"/>
    </xf>
    <xf numFmtId="3" fontId="11" fillId="2" borderId="1" xfId="0" applyNumberFormat="1" applyFont="1" applyFill="1" applyBorder="1" applyAlignment="1"/>
    <xf numFmtId="3" fontId="11" fillId="2" borderId="1" xfId="6" applyNumberFormat="1" applyFont="1" applyFill="1" applyBorder="1" applyAlignment="1"/>
    <xf numFmtId="3" fontId="16" fillId="2" borderId="1" xfId="0" applyNumberFormat="1" applyFont="1" applyFill="1" applyBorder="1"/>
    <xf numFmtId="0" fontId="17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/>
    <xf numFmtId="3" fontId="10" fillId="2" borderId="1" xfId="3" applyNumberFormat="1" applyFont="1" applyFill="1" applyBorder="1" applyAlignment="1"/>
    <xf numFmtId="3" fontId="10" fillId="2" borderId="1" xfId="6" applyNumberFormat="1" applyFont="1" applyFill="1" applyBorder="1" applyAlignment="1"/>
    <xf numFmtId="0" fontId="9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8" fillId="2" borderId="0" xfId="1" applyFont="1" applyFill="1" applyAlignment="1" applyProtection="1"/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/>
    <xf numFmtId="1" fontId="9" fillId="2" borderId="0" xfId="0" applyNumberFormat="1" applyFont="1" applyFill="1" applyBorder="1" applyAlignment="1">
      <alignment horizontal="right"/>
    </xf>
    <xf numFmtId="3" fontId="9" fillId="2" borderId="0" xfId="6" applyNumberFormat="1" applyFont="1" applyFill="1" applyBorder="1" applyAlignment="1">
      <alignment horizontal="right"/>
    </xf>
    <xf numFmtId="1" fontId="14" fillId="2" borderId="3" xfId="0" applyNumberFormat="1" applyFont="1" applyFill="1" applyBorder="1" applyAlignment="1">
      <alignment horizontal="center"/>
    </xf>
    <xf numFmtId="1" fontId="14" fillId="2" borderId="3" xfId="0" applyNumberFormat="1" applyFont="1" applyFill="1" applyBorder="1" applyAlignment="1"/>
  </cellXfs>
  <cellStyles count="15">
    <cellStyle name="Hipervínculo" xfId="1" builtinId="8"/>
    <cellStyle name="Millares" xfId="2" builtinId="3"/>
    <cellStyle name="Millares [0]" xfId="3" builtinId="6"/>
    <cellStyle name="Millares [0] 2" xfId="4"/>
    <cellStyle name="Millares 2" xfId="5"/>
    <cellStyle name="Millares 3" xfId="12"/>
    <cellStyle name="Millares 4" xfId="13"/>
    <cellStyle name="Millares 5" xfId="14"/>
    <cellStyle name="Moneda [0]" xfId="6" builtinId="7"/>
    <cellStyle name="Moneda 2" xfId="7"/>
    <cellStyle name="Normal" xfId="0" builtinId="0"/>
    <cellStyle name="Normal 2" xfId="8"/>
    <cellStyle name="Normal 3" xfId="9"/>
    <cellStyle name="Normal 4" xfId="10"/>
    <cellStyle name="Normal 5" xfId="11"/>
  </cellStyles>
  <dxfs count="2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tratos.gov.co/consultas/detalleProceso.do?numConstancia=20-4-11062306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ntratos.gov.co/consultas/detalleProceso.do?numConstancia=20-4-11040452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Z476"/>
  <sheetViews>
    <sheetView tabSelected="1" zoomScaleNormal="100" workbookViewId="0">
      <selection activeCell="N9" sqref="N9"/>
    </sheetView>
  </sheetViews>
  <sheetFormatPr baseColWidth="10" defaultColWidth="13" defaultRowHeight="27" customHeight="1" x14ac:dyDescent="0.3"/>
  <cols>
    <col min="1" max="1" width="5.42578125" style="97" bestFit="1" customWidth="1"/>
    <col min="2" max="2" width="14.140625" style="98" customWidth="1"/>
    <col min="3" max="3" width="39.42578125" style="98" customWidth="1"/>
    <col min="4" max="4" width="18.5703125" style="99" bestFit="1" customWidth="1"/>
    <col min="5" max="5" width="74.42578125" style="21" customWidth="1"/>
    <col min="6" max="6" width="23.42578125" style="97" customWidth="1"/>
    <col min="7" max="7" width="22.7109375" style="97" customWidth="1"/>
    <col min="8" max="9" width="14.42578125" style="100" customWidth="1"/>
    <col min="10" max="10" width="6.28515625" style="64" customWidth="1"/>
    <col min="11" max="11" width="5" style="63" customWidth="1"/>
    <col min="12" max="12" width="21" style="65" customWidth="1"/>
    <col min="13" max="13" width="11.42578125" style="12" customWidth="1"/>
    <col min="14" max="14" width="88.85546875" style="12" bestFit="1" customWidth="1"/>
    <col min="15" max="15" width="24.140625" style="12" bestFit="1" customWidth="1"/>
    <col min="16" max="232" width="13" style="12"/>
    <col min="233" max="234" width="13" style="10"/>
    <col min="235" max="16384" width="13" style="12"/>
  </cols>
  <sheetData>
    <row r="1" spans="1:234" s="57" customFormat="1" ht="18" x14ac:dyDescent="0.25">
      <c r="A1" s="76"/>
      <c r="B1" s="101" t="s">
        <v>710</v>
      </c>
      <c r="C1" s="102"/>
      <c r="D1" s="101"/>
      <c r="E1" s="102"/>
      <c r="F1" s="101"/>
      <c r="G1" s="76"/>
      <c r="H1" s="77"/>
      <c r="I1" s="77"/>
      <c r="J1" s="54"/>
      <c r="K1" s="53"/>
      <c r="L1" s="55"/>
      <c r="M1" s="56"/>
      <c r="N1" s="56"/>
      <c r="O1" s="56"/>
    </row>
    <row r="2" spans="1:234" s="67" customFormat="1" ht="28.5" x14ac:dyDescent="0.25">
      <c r="A2" s="67" t="s">
        <v>397</v>
      </c>
      <c r="B2" s="78" t="s">
        <v>0</v>
      </c>
      <c r="C2" s="67" t="s">
        <v>25</v>
      </c>
      <c r="D2" s="67" t="s">
        <v>398</v>
      </c>
      <c r="E2" s="67" t="s">
        <v>1</v>
      </c>
      <c r="F2" s="67" t="s">
        <v>2</v>
      </c>
      <c r="G2" s="67" t="s">
        <v>36</v>
      </c>
      <c r="H2" s="79" t="s">
        <v>3</v>
      </c>
      <c r="I2" s="79" t="s">
        <v>35</v>
      </c>
      <c r="J2" s="66" t="s">
        <v>4</v>
      </c>
      <c r="K2" s="67" t="s">
        <v>5</v>
      </c>
      <c r="L2" s="67" t="s">
        <v>37</v>
      </c>
      <c r="M2" s="67" t="s">
        <v>633</v>
      </c>
      <c r="N2" s="67" t="s">
        <v>605</v>
      </c>
    </row>
    <row r="3" spans="1:234" s="1" customFormat="1" ht="27" customHeight="1" x14ac:dyDescent="0.25">
      <c r="A3" s="3">
        <v>1</v>
      </c>
      <c r="B3" s="48">
        <v>1129532724</v>
      </c>
      <c r="C3" s="13" t="s">
        <v>400</v>
      </c>
      <c r="D3" s="14" t="s">
        <v>753</v>
      </c>
      <c r="E3" s="13" t="s">
        <v>740</v>
      </c>
      <c r="F3" s="2" t="s">
        <v>716</v>
      </c>
      <c r="G3" s="3" t="s">
        <v>1226</v>
      </c>
      <c r="H3" s="15">
        <v>6044000</v>
      </c>
      <c r="I3" s="15">
        <f t="shared" ref="I3:I34" si="0">+H3*1</f>
        <v>6044000</v>
      </c>
      <c r="J3" s="22">
        <v>3968</v>
      </c>
      <c r="K3" s="16">
        <v>4969</v>
      </c>
      <c r="L3" s="17" t="s">
        <v>102</v>
      </c>
      <c r="M3" s="20">
        <v>44058</v>
      </c>
      <c r="N3" s="20" t="s">
        <v>1276</v>
      </c>
    </row>
    <row r="4" spans="1:234" s="1" customFormat="1" ht="27" customHeight="1" x14ac:dyDescent="0.25">
      <c r="A4" s="3">
        <f>+A3+1</f>
        <v>2</v>
      </c>
      <c r="B4" s="48">
        <v>32870174</v>
      </c>
      <c r="C4" s="13" t="s">
        <v>401</v>
      </c>
      <c r="D4" s="14" t="s">
        <v>754</v>
      </c>
      <c r="E4" s="13" t="s">
        <v>668</v>
      </c>
      <c r="F4" s="2" t="s">
        <v>716</v>
      </c>
      <c r="G4" s="3" t="s">
        <v>1226</v>
      </c>
      <c r="H4" s="15">
        <v>5800000</v>
      </c>
      <c r="I4" s="15">
        <f t="shared" si="0"/>
        <v>5800000</v>
      </c>
      <c r="J4" s="22">
        <v>3969</v>
      </c>
      <c r="K4" s="16">
        <v>4970</v>
      </c>
      <c r="L4" s="17" t="s">
        <v>102</v>
      </c>
      <c r="M4" s="20">
        <v>44058</v>
      </c>
      <c r="N4" s="20" t="s">
        <v>1277</v>
      </c>
    </row>
    <row r="5" spans="1:234" s="1" customFormat="1" ht="27" customHeight="1" x14ac:dyDescent="0.25">
      <c r="A5" s="3">
        <f t="shared" ref="A5:A68" si="1">+A4+1</f>
        <v>3</v>
      </c>
      <c r="B5" s="48">
        <v>1140846298</v>
      </c>
      <c r="C5" s="13" t="s">
        <v>403</v>
      </c>
      <c r="D5" s="14" t="s">
        <v>755</v>
      </c>
      <c r="E5" s="49" t="s">
        <v>583</v>
      </c>
      <c r="F5" s="2" t="s">
        <v>716</v>
      </c>
      <c r="G5" s="3" t="s">
        <v>1226</v>
      </c>
      <c r="H5" s="15">
        <v>3000000</v>
      </c>
      <c r="I5" s="15">
        <f t="shared" si="0"/>
        <v>3000000</v>
      </c>
      <c r="J5" s="22">
        <v>3970</v>
      </c>
      <c r="K5" s="16">
        <v>4971</v>
      </c>
      <c r="L5" s="13" t="s">
        <v>48</v>
      </c>
      <c r="M5" s="20">
        <v>44058</v>
      </c>
      <c r="N5" s="20" t="s">
        <v>1278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</row>
    <row r="6" spans="1:234" s="13" customFormat="1" ht="27" customHeight="1" x14ac:dyDescent="0.25">
      <c r="A6" s="3">
        <f t="shared" si="1"/>
        <v>4</v>
      </c>
      <c r="B6" s="48">
        <v>22736159</v>
      </c>
      <c r="C6" s="13" t="s">
        <v>404</v>
      </c>
      <c r="D6" s="14" t="s">
        <v>756</v>
      </c>
      <c r="E6" s="13" t="s">
        <v>499</v>
      </c>
      <c r="F6" s="2" t="s">
        <v>716</v>
      </c>
      <c r="G6" s="3" t="s">
        <v>1226</v>
      </c>
      <c r="H6" s="15">
        <v>2500000</v>
      </c>
      <c r="I6" s="15">
        <f t="shared" si="0"/>
        <v>2500000</v>
      </c>
      <c r="J6" s="22">
        <v>3971</v>
      </c>
      <c r="K6" s="16">
        <v>4972</v>
      </c>
      <c r="L6" s="17" t="s">
        <v>408</v>
      </c>
      <c r="M6" s="20">
        <v>44058</v>
      </c>
      <c r="N6" s="20" t="s">
        <v>1279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s="1" customFormat="1" ht="27" customHeight="1" x14ac:dyDescent="0.25">
      <c r="A7" s="3">
        <f t="shared" si="1"/>
        <v>5</v>
      </c>
      <c r="B7" s="48">
        <v>1042416953</v>
      </c>
      <c r="C7" s="13" t="s">
        <v>405</v>
      </c>
      <c r="D7" s="14" t="s">
        <v>757</v>
      </c>
      <c r="E7" s="13" t="s">
        <v>614</v>
      </c>
      <c r="F7" s="2" t="s">
        <v>716</v>
      </c>
      <c r="G7" s="3" t="s">
        <v>1226</v>
      </c>
      <c r="H7" s="15">
        <v>3000000</v>
      </c>
      <c r="I7" s="15">
        <f t="shared" si="0"/>
        <v>3000000</v>
      </c>
      <c r="J7" s="22">
        <v>3972</v>
      </c>
      <c r="K7" s="16">
        <v>4973</v>
      </c>
      <c r="L7" s="17" t="s">
        <v>408</v>
      </c>
      <c r="M7" s="20">
        <v>44058</v>
      </c>
      <c r="N7" s="20" t="s">
        <v>1280</v>
      </c>
    </row>
    <row r="8" spans="1:234" s="1" customFormat="1" ht="27" customHeight="1" x14ac:dyDescent="0.25">
      <c r="A8" s="3">
        <f t="shared" si="1"/>
        <v>6</v>
      </c>
      <c r="B8" s="48">
        <v>1043121395</v>
      </c>
      <c r="C8" s="13" t="s">
        <v>406</v>
      </c>
      <c r="D8" s="14" t="s">
        <v>758</v>
      </c>
      <c r="E8" s="13" t="s">
        <v>407</v>
      </c>
      <c r="F8" s="2" t="s">
        <v>716</v>
      </c>
      <c r="G8" s="3" t="s">
        <v>1226</v>
      </c>
      <c r="H8" s="15">
        <v>1270000</v>
      </c>
      <c r="I8" s="15">
        <f t="shared" si="0"/>
        <v>1270000</v>
      </c>
      <c r="J8" s="22">
        <v>3973</v>
      </c>
      <c r="K8" s="16">
        <v>4974</v>
      </c>
      <c r="L8" s="17" t="s">
        <v>408</v>
      </c>
      <c r="M8" s="20">
        <v>44058</v>
      </c>
      <c r="N8" s="20" t="s">
        <v>1281</v>
      </c>
    </row>
    <row r="9" spans="1:234" s="1" customFormat="1" ht="27" customHeight="1" x14ac:dyDescent="0.25">
      <c r="A9" s="3">
        <f t="shared" si="1"/>
        <v>7</v>
      </c>
      <c r="B9" s="48">
        <v>8762035</v>
      </c>
      <c r="C9" s="13" t="s">
        <v>409</v>
      </c>
      <c r="D9" s="14" t="s">
        <v>759</v>
      </c>
      <c r="E9" s="13" t="s">
        <v>9</v>
      </c>
      <c r="F9" s="2" t="s">
        <v>716</v>
      </c>
      <c r="G9" s="3" t="s">
        <v>1226</v>
      </c>
      <c r="H9" s="15">
        <v>1270000</v>
      </c>
      <c r="I9" s="15">
        <f t="shared" si="0"/>
        <v>1270000</v>
      </c>
      <c r="J9" s="22">
        <v>3974</v>
      </c>
      <c r="K9" s="16">
        <v>4975</v>
      </c>
      <c r="L9" s="17" t="s">
        <v>106</v>
      </c>
      <c r="M9" s="20">
        <v>44058</v>
      </c>
      <c r="N9" s="20" t="s">
        <v>1282</v>
      </c>
    </row>
    <row r="10" spans="1:234" s="1" customFormat="1" ht="27" customHeight="1" x14ac:dyDescent="0.25">
      <c r="A10" s="3">
        <f t="shared" si="1"/>
        <v>8</v>
      </c>
      <c r="B10" s="46">
        <v>1140814033</v>
      </c>
      <c r="C10" s="17" t="s">
        <v>410</v>
      </c>
      <c r="D10" s="14" t="s">
        <v>760</v>
      </c>
      <c r="E10" s="80" t="s">
        <v>739</v>
      </c>
      <c r="F10" s="2" t="s">
        <v>716</v>
      </c>
      <c r="G10" s="3" t="s">
        <v>1226</v>
      </c>
      <c r="H10" s="15">
        <v>4000000</v>
      </c>
      <c r="I10" s="15">
        <f t="shared" si="0"/>
        <v>4000000</v>
      </c>
      <c r="J10" s="22">
        <v>3975</v>
      </c>
      <c r="K10" s="16">
        <v>4976</v>
      </c>
      <c r="L10" s="17" t="s">
        <v>102</v>
      </c>
      <c r="M10" s="20">
        <v>44058</v>
      </c>
      <c r="N10" s="20" t="s">
        <v>1283</v>
      </c>
    </row>
    <row r="11" spans="1:234" s="1" customFormat="1" ht="27" customHeight="1" x14ac:dyDescent="0.25">
      <c r="A11" s="3">
        <f t="shared" si="1"/>
        <v>9</v>
      </c>
      <c r="B11" s="48">
        <v>1140874429</v>
      </c>
      <c r="C11" s="13" t="s">
        <v>414</v>
      </c>
      <c r="D11" s="14" t="s">
        <v>761</v>
      </c>
      <c r="E11" s="13" t="s">
        <v>500</v>
      </c>
      <c r="F11" s="2" t="s">
        <v>716</v>
      </c>
      <c r="G11" s="3" t="s">
        <v>1226</v>
      </c>
      <c r="H11" s="15">
        <v>3000000</v>
      </c>
      <c r="I11" s="15">
        <f t="shared" si="0"/>
        <v>3000000</v>
      </c>
      <c r="J11" s="22">
        <v>3976</v>
      </c>
      <c r="K11" s="16">
        <v>4977</v>
      </c>
      <c r="L11" s="17" t="s">
        <v>483</v>
      </c>
      <c r="M11" s="20">
        <v>44058</v>
      </c>
      <c r="N11" s="20" t="s">
        <v>1284</v>
      </c>
    </row>
    <row r="12" spans="1:234" s="1" customFormat="1" ht="27" customHeight="1" x14ac:dyDescent="0.25">
      <c r="A12" s="3">
        <f t="shared" si="1"/>
        <v>10</v>
      </c>
      <c r="B12" s="48">
        <v>22549719</v>
      </c>
      <c r="C12" s="13" t="s">
        <v>415</v>
      </c>
      <c r="D12" s="14" t="s">
        <v>762</v>
      </c>
      <c r="E12" s="13" t="s">
        <v>574</v>
      </c>
      <c r="F12" s="2" t="s">
        <v>716</v>
      </c>
      <c r="G12" s="3" t="s">
        <v>1226</v>
      </c>
      <c r="H12" s="15">
        <v>2500000</v>
      </c>
      <c r="I12" s="15">
        <f t="shared" si="0"/>
        <v>2500000</v>
      </c>
      <c r="J12" s="22">
        <v>3977</v>
      </c>
      <c r="K12" s="16">
        <v>4978</v>
      </c>
      <c r="L12" s="17" t="s">
        <v>434</v>
      </c>
      <c r="M12" s="20">
        <v>44058</v>
      </c>
      <c r="N12" s="20" t="s">
        <v>1285</v>
      </c>
    </row>
    <row r="13" spans="1:234" s="1" customFormat="1" ht="27" customHeight="1" x14ac:dyDescent="0.25">
      <c r="A13" s="3">
        <f t="shared" si="1"/>
        <v>11</v>
      </c>
      <c r="B13" s="48">
        <v>1001798325</v>
      </c>
      <c r="C13" s="13" t="s">
        <v>416</v>
      </c>
      <c r="D13" s="14" t="s">
        <v>763</v>
      </c>
      <c r="E13" s="13" t="s">
        <v>463</v>
      </c>
      <c r="F13" s="2" t="s">
        <v>716</v>
      </c>
      <c r="G13" s="3" t="s">
        <v>1226</v>
      </c>
      <c r="H13" s="15">
        <v>5000000</v>
      </c>
      <c r="I13" s="15">
        <f t="shared" si="0"/>
        <v>5000000</v>
      </c>
      <c r="J13" s="22">
        <v>3978</v>
      </c>
      <c r="K13" s="16">
        <v>4979</v>
      </c>
      <c r="L13" s="13" t="s">
        <v>613</v>
      </c>
      <c r="M13" s="20">
        <v>44058</v>
      </c>
      <c r="N13" s="20" t="s">
        <v>1286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</row>
    <row r="14" spans="1:234" s="13" customFormat="1" ht="27" customHeight="1" x14ac:dyDescent="0.25">
      <c r="A14" s="3">
        <f t="shared" si="1"/>
        <v>12</v>
      </c>
      <c r="B14" s="48">
        <v>32769708</v>
      </c>
      <c r="C14" s="13" t="s">
        <v>531</v>
      </c>
      <c r="D14" s="14" t="s">
        <v>764</v>
      </c>
      <c r="E14" s="13" t="s">
        <v>748</v>
      </c>
      <c r="F14" s="2" t="s">
        <v>716</v>
      </c>
      <c r="G14" s="3" t="s">
        <v>1226</v>
      </c>
      <c r="H14" s="15">
        <v>3500000</v>
      </c>
      <c r="I14" s="15">
        <f t="shared" si="0"/>
        <v>3500000</v>
      </c>
      <c r="J14" s="22">
        <v>3979</v>
      </c>
      <c r="K14" s="16">
        <v>4980</v>
      </c>
      <c r="L14" s="17" t="s">
        <v>106</v>
      </c>
      <c r="M14" s="20">
        <v>44058</v>
      </c>
      <c r="N14" s="20" t="s">
        <v>1287</v>
      </c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</row>
    <row r="15" spans="1:234" s="1" customFormat="1" ht="27" customHeight="1" x14ac:dyDescent="0.25">
      <c r="A15" s="3">
        <f t="shared" si="1"/>
        <v>13</v>
      </c>
      <c r="B15" s="48">
        <v>1043611198</v>
      </c>
      <c r="C15" s="13" t="s">
        <v>417</v>
      </c>
      <c r="D15" s="14" t="s">
        <v>765</v>
      </c>
      <c r="E15" s="13" t="s">
        <v>748</v>
      </c>
      <c r="F15" s="2" t="s">
        <v>716</v>
      </c>
      <c r="G15" s="3" t="s">
        <v>1226</v>
      </c>
      <c r="H15" s="15">
        <v>3000000</v>
      </c>
      <c r="I15" s="15">
        <f t="shared" si="0"/>
        <v>3000000</v>
      </c>
      <c r="J15" s="22">
        <v>3980</v>
      </c>
      <c r="K15" s="16">
        <v>4981</v>
      </c>
      <c r="L15" s="17" t="s">
        <v>106</v>
      </c>
      <c r="M15" s="20">
        <v>44058</v>
      </c>
      <c r="N15" s="20" t="s">
        <v>1288</v>
      </c>
    </row>
    <row r="16" spans="1:234" s="1" customFormat="1" ht="27" customHeight="1" x14ac:dyDescent="0.25">
      <c r="A16" s="3">
        <f t="shared" si="1"/>
        <v>14</v>
      </c>
      <c r="B16" s="48">
        <v>22704983</v>
      </c>
      <c r="C16" s="13" t="s">
        <v>418</v>
      </c>
      <c r="D16" s="14" t="s">
        <v>766</v>
      </c>
      <c r="E16" s="13" t="s">
        <v>493</v>
      </c>
      <c r="F16" s="2" t="s">
        <v>716</v>
      </c>
      <c r="G16" s="3" t="s">
        <v>1226</v>
      </c>
      <c r="H16" s="15">
        <v>5000000</v>
      </c>
      <c r="I16" s="15">
        <f t="shared" si="0"/>
        <v>5000000</v>
      </c>
      <c r="J16" s="22">
        <v>3981</v>
      </c>
      <c r="K16" s="16">
        <v>4982</v>
      </c>
      <c r="L16" s="13" t="s">
        <v>613</v>
      </c>
      <c r="M16" s="20">
        <v>44058</v>
      </c>
      <c r="N16" s="20" t="s">
        <v>1289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</row>
    <row r="17" spans="1:234" s="13" customFormat="1" ht="27" customHeight="1" x14ac:dyDescent="0.25">
      <c r="A17" s="3">
        <f t="shared" si="1"/>
        <v>15</v>
      </c>
      <c r="B17" s="48">
        <v>32866006</v>
      </c>
      <c r="C17" s="13" t="s">
        <v>649</v>
      </c>
      <c r="D17" s="14" t="s">
        <v>767</v>
      </c>
      <c r="E17" s="13" t="s">
        <v>501</v>
      </c>
      <c r="F17" s="2" t="s">
        <v>716</v>
      </c>
      <c r="G17" s="3" t="s">
        <v>1226</v>
      </c>
      <c r="H17" s="15">
        <v>4000000</v>
      </c>
      <c r="I17" s="15">
        <f t="shared" si="0"/>
        <v>4000000</v>
      </c>
      <c r="J17" s="22">
        <v>3982</v>
      </c>
      <c r="K17" s="16">
        <v>4983</v>
      </c>
      <c r="L17" s="13" t="s">
        <v>613</v>
      </c>
      <c r="M17" s="20">
        <v>44058</v>
      </c>
      <c r="N17" s="20" t="s">
        <v>1290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</row>
    <row r="18" spans="1:234" s="1" customFormat="1" ht="27" customHeight="1" x14ac:dyDescent="0.25">
      <c r="A18" s="3">
        <f t="shared" si="1"/>
        <v>16</v>
      </c>
      <c r="B18" s="48">
        <v>8495176</v>
      </c>
      <c r="C18" s="13" t="s">
        <v>419</v>
      </c>
      <c r="D18" s="14" t="s">
        <v>768</v>
      </c>
      <c r="E18" s="13" t="s">
        <v>420</v>
      </c>
      <c r="F18" s="2" t="s">
        <v>716</v>
      </c>
      <c r="G18" s="3" t="s">
        <v>1226</v>
      </c>
      <c r="H18" s="15">
        <v>3500000</v>
      </c>
      <c r="I18" s="15">
        <f t="shared" si="0"/>
        <v>3500000</v>
      </c>
      <c r="J18" s="22">
        <v>3983</v>
      </c>
      <c r="K18" s="16">
        <v>4984</v>
      </c>
      <c r="L18" s="17" t="s">
        <v>106</v>
      </c>
      <c r="M18" s="20">
        <v>44058</v>
      </c>
      <c r="N18" s="20" t="s">
        <v>1291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</row>
    <row r="19" spans="1:234" s="13" customFormat="1" ht="27" customHeight="1" x14ac:dyDescent="0.25">
      <c r="A19" s="3">
        <f t="shared" si="1"/>
        <v>17</v>
      </c>
      <c r="B19" s="48">
        <v>72053529</v>
      </c>
      <c r="C19" s="13" t="s">
        <v>422</v>
      </c>
      <c r="D19" s="14" t="s">
        <v>769</v>
      </c>
      <c r="E19" s="13" t="s">
        <v>749</v>
      </c>
      <c r="F19" s="2" t="s">
        <v>716</v>
      </c>
      <c r="G19" s="3" t="s">
        <v>1226</v>
      </c>
      <c r="H19" s="15">
        <v>3000000</v>
      </c>
      <c r="I19" s="15">
        <f t="shared" si="0"/>
        <v>3000000</v>
      </c>
      <c r="J19" s="22">
        <v>3984</v>
      </c>
      <c r="K19" s="16">
        <v>4985</v>
      </c>
      <c r="L19" s="13" t="s">
        <v>613</v>
      </c>
      <c r="M19" s="20">
        <v>44058</v>
      </c>
      <c r="N19" s="20" t="s">
        <v>1292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3"/>
      <c r="HZ19" s="3"/>
    </row>
    <row r="20" spans="1:234" s="1" customFormat="1" ht="27" customHeight="1" x14ac:dyDescent="0.25">
      <c r="A20" s="3">
        <f t="shared" si="1"/>
        <v>18</v>
      </c>
      <c r="B20" s="46">
        <v>8571868</v>
      </c>
      <c r="C20" s="13" t="s">
        <v>442</v>
      </c>
      <c r="D20" s="14" t="s">
        <v>770</v>
      </c>
      <c r="E20" s="13" t="s">
        <v>750</v>
      </c>
      <c r="F20" s="2" t="s">
        <v>716</v>
      </c>
      <c r="G20" s="3" t="s">
        <v>1226</v>
      </c>
      <c r="H20" s="15">
        <v>3000000</v>
      </c>
      <c r="I20" s="15">
        <f t="shared" si="0"/>
        <v>3000000</v>
      </c>
      <c r="J20" s="22">
        <v>3985</v>
      </c>
      <c r="K20" s="16">
        <v>4986</v>
      </c>
      <c r="L20" s="13" t="s">
        <v>613</v>
      </c>
      <c r="M20" s="20">
        <v>44058</v>
      </c>
      <c r="N20" s="20" t="s">
        <v>1293</v>
      </c>
      <c r="HY20" s="3"/>
      <c r="HZ20" s="3"/>
    </row>
    <row r="21" spans="1:234" s="3" customFormat="1" ht="27" customHeight="1" x14ac:dyDescent="0.25">
      <c r="A21" s="3">
        <f t="shared" si="1"/>
        <v>19</v>
      </c>
      <c r="B21" s="48">
        <v>44205287</v>
      </c>
      <c r="C21" s="13" t="s">
        <v>424</v>
      </c>
      <c r="D21" s="14" t="s">
        <v>771</v>
      </c>
      <c r="E21" s="13" t="s">
        <v>575</v>
      </c>
      <c r="F21" s="2" t="s">
        <v>716</v>
      </c>
      <c r="G21" s="3" t="s">
        <v>1226</v>
      </c>
      <c r="H21" s="15">
        <v>1900000</v>
      </c>
      <c r="I21" s="15">
        <f t="shared" si="0"/>
        <v>1900000</v>
      </c>
      <c r="J21" s="22">
        <v>3986</v>
      </c>
      <c r="K21" s="16">
        <v>4987</v>
      </c>
      <c r="L21" s="17" t="s">
        <v>106</v>
      </c>
      <c r="M21" s="20">
        <v>44058</v>
      </c>
      <c r="N21" s="20" t="s">
        <v>1294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s="3" customFormat="1" ht="27" customHeight="1" x14ac:dyDescent="0.25">
      <c r="A22" s="3">
        <f t="shared" si="1"/>
        <v>20</v>
      </c>
      <c r="B22" s="48">
        <v>1043876764</v>
      </c>
      <c r="C22" s="13" t="s">
        <v>425</v>
      </c>
      <c r="D22" s="14" t="s">
        <v>772</v>
      </c>
      <c r="E22" s="13" t="s">
        <v>426</v>
      </c>
      <c r="F22" s="2" t="s">
        <v>716</v>
      </c>
      <c r="G22" s="3" t="s">
        <v>1226</v>
      </c>
      <c r="H22" s="15">
        <v>2200000</v>
      </c>
      <c r="I22" s="15">
        <f t="shared" si="0"/>
        <v>2200000</v>
      </c>
      <c r="J22" s="22">
        <v>3987</v>
      </c>
      <c r="K22" s="16">
        <v>4988</v>
      </c>
      <c r="L22" s="17" t="s">
        <v>106</v>
      </c>
      <c r="M22" s="20">
        <v>44058</v>
      </c>
      <c r="N22" s="20" t="s">
        <v>1295</v>
      </c>
      <c r="O22" s="1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"/>
      <c r="HZ22" s="1"/>
    </row>
    <row r="23" spans="1:234" s="1" customFormat="1" ht="27" customHeight="1" x14ac:dyDescent="0.25">
      <c r="A23" s="3">
        <f t="shared" si="1"/>
        <v>21</v>
      </c>
      <c r="B23" s="48">
        <v>72268005</v>
      </c>
      <c r="C23" s="13" t="s">
        <v>427</v>
      </c>
      <c r="D23" s="14" t="s">
        <v>773</v>
      </c>
      <c r="E23" s="13" t="s">
        <v>666</v>
      </c>
      <c r="F23" s="2" t="s">
        <v>716</v>
      </c>
      <c r="G23" s="3" t="s">
        <v>1226</v>
      </c>
      <c r="H23" s="15">
        <v>3000000</v>
      </c>
      <c r="I23" s="15">
        <f t="shared" si="0"/>
        <v>3000000</v>
      </c>
      <c r="J23" s="22">
        <v>3988</v>
      </c>
      <c r="K23" s="16">
        <v>4989</v>
      </c>
      <c r="L23" s="17" t="s">
        <v>106</v>
      </c>
      <c r="M23" s="20">
        <v>44058</v>
      </c>
      <c r="N23" s="20" t="s">
        <v>1295</v>
      </c>
    </row>
    <row r="24" spans="1:234" s="1" customFormat="1" ht="27" customHeight="1" x14ac:dyDescent="0.25">
      <c r="A24" s="3">
        <f t="shared" si="1"/>
        <v>22</v>
      </c>
      <c r="B24" s="48">
        <v>55239101</v>
      </c>
      <c r="C24" s="13" t="s">
        <v>428</v>
      </c>
      <c r="D24" s="14" t="s">
        <v>774</v>
      </c>
      <c r="E24" s="13" t="s">
        <v>679</v>
      </c>
      <c r="F24" s="2" t="s">
        <v>716</v>
      </c>
      <c r="G24" s="3" t="s">
        <v>1226</v>
      </c>
      <c r="H24" s="15">
        <v>5800000</v>
      </c>
      <c r="I24" s="15">
        <f t="shared" si="0"/>
        <v>5800000</v>
      </c>
      <c r="J24" s="22">
        <v>3989</v>
      </c>
      <c r="K24" s="16">
        <v>4990</v>
      </c>
      <c r="L24" s="17" t="s">
        <v>102</v>
      </c>
      <c r="M24" s="20">
        <v>44058</v>
      </c>
      <c r="N24" s="20" t="s">
        <v>1296</v>
      </c>
      <c r="HY24" s="3"/>
      <c r="HZ24" s="3"/>
    </row>
    <row r="25" spans="1:234" s="1" customFormat="1" ht="27" customHeight="1" x14ac:dyDescent="0.25">
      <c r="A25" s="3">
        <f t="shared" si="1"/>
        <v>23</v>
      </c>
      <c r="B25" s="48">
        <v>1010179685</v>
      </c>
      <c r="C25" s="13" t="s">
        <v>429</v>
      </c>
      <c r="D25" s="14" t="s">
        <v>775</v>
      </c>
      <c r="E25" s="13" t="s">
        <v>511</v>
      </c>
      <c r="F25" s="2" t="s">
        <v>716</v>
      </c>
      <c r="G25" s="3" t="s">
        <v>1226</v>
      </c>
      <c r="H25" s="15">
        <v>3500000</v>
      </c>
      <c r="I25" s="15">
        <f t="shared" si="0"/>
        <v>3500000</v>
      </c>
      <c r="J25" s="22">
        <v>3990</v>
      </c>
      <c r="K25" s="16">
        <v>4991</v>
      </c>
      <c r="L25" s="13" t="s">
        <v>613</v>
      </c>
      <c r="M25" s="20">
        <v>44058</v>
      </c>
      <c r="N25" s="20" t="s">
        <v>1297</v>
      </c>
    </row>
    <row r="26" spans="1:234" s="1" customFormat="1" ht="27" customHeight="1" x14ac:dyDescent="0.25">
      <c r="A26" s="3">
        <f t="shared" si="1"/>
        <v>24</v>
      </c>
      <c r="B26" s="48">
        <v>8603175</v>
      </c>
      <c r="C26" s="13" t="s">
        <v>430</v>
      </c>
      <c r="D26" s="14" t="s">
        <v>776</v>
      </c>
      <c r="E26" s="13" t="s">
        <v>572</v>
      </c>
      <c r="F26" s="2" t="s">
        <v>716</v>
      </c>
      <c r="G26" s="3" t="s">
        <v>1226</v>
      </c>
      <c r="H26" s="15">
        <v>2000000</v>
      </c>
      <c r="I26" s="15">
        <f t="shared" si="0"/>
        <v>2000000</v>
      </c>
      <c r="J26" s="22">
        <v>3991</v>
      </c>
      <c r="K26" s="16">
        <v>4992</v>
      </c>
      <c r="L26" s="13" t="s">
        <v>613</v>
      </c>
      <c r="M26" s="20">
        <v>44058</v>
      </c>
      <c r="N26" s="20" t="s">
        <v>1298</v>
      </c>
    </row>
    <row r="27" spans="1:234" s="3" customFormat="1" ht="27" customHeight="1" x14ac:dyDescent="0.25">
      <c r="A27" s="3">
        <f t="shared" si="1"/>
        <v>25</v>
      </c>
      <c r="B27" s="48">
        <v>1047340446</v>
      </c>
      <c r="C27" s="13" t="s">
        <v>431</v>
      </c>
      <c r="D27" s="14" t="s">
        <v>777</v>
      </c>
      <c r="E27" s="13" t="s">
        <v>660</v>
      </c>
      <c r="F27" s="2" t="s">
        <v>716</v>
      </c>
      <c r="G27" s="3" t="s">
        <v>1226</v>
      </c>
      <c r="H27" s="15">
        <v>1800000</v>
      </c>
      <c r="I27" s="15">
        <f t="shared" si="0"/>
        <v>1800000</v>
      </c>
      <c r="J27" s="22">
        <v>3992</v>
      </c>
      <c r="K27" s="16">
        <v>4993</v>
      </c>
      <c r="L27" s="17" t="s">
        <v>102</v>
      </c>
      <c r="M27" s="20">
        <v>44058</v>
      </c>
      <c r="N27" s="20" t="s">
        <v>1299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s="1" customFormat="1" ht="27" customHeight="1" x14ac:dyDescent="0.25">
      <c r="A28" s="3">
        <f t="shared" si="1"/>
        <v>26</v>
      </c>
      <c r="B28" s="48">
        <v>22446590</v>
      </c>
      <c r="C28" s="13" t="s">
        <v>435</v>
      </c>
      <c r="D28" s="14" t="s">
        <v>778</v>
      </c>
      <c r="E28" s="13" t="s">
        <v>436</v>
      </c>
      <c r="F28" s="2" t="s">
        <v>716</v>
      </c>
      <c r="G28" s="3" t="s">
        <v>1226</v>
      </c>
      <c r="H28" s="15">
        <v>1900000</v>
      </c>
      <c r="I28" s="15">
        <f t="shared" si="0"/>
        <v>1900000</v>
      </c>
      <c r="J28" s="22">
        <v>3993</v>
      </c>
      <c r="K28" s="16">
        <v>4994</v>
      </c>
      <c r="L28" s="17" t="s">
        <v>102</v>
      </c>
      <c r="M28" s="20">
        <v>44058</v>
      </c>
      <c r="N28" s="20" t="s">
        <v>1300</v>
      </c>
    </row>
    <row r="29" spans="1:234" s="1" customFormat="1" ht="27" customHeight="1" x14ac:dyDescent="0.25">
      <c r="A29" s="3">
        <f t="shared" si="1"/>
        <v>27</v>
      </c>
      <c r="B29" s="52">
        <v>1140818354</v>
      </c>
      <c r="C29" s="13" t="s">
        <v>437</v>
      </c>
      <c r="D29" s="14" t="s">
        <v>779</v>
      </c>
      <c r="E29" s="49" t="s">
        <v>617</v>
      </c>
      <c r="F29" s="2" t="s">
        <v>716</v>
      </c>
      <c r="G29" s="3" t="s">
        <v>1226</v>
      </c>
      <c r="H29" s="15">
        <v>2000000</v>
      </c>
      <c r="I29" s="15">
        <f t="shared" si="0"/>
        <v>2000000</v>
      </c>
      <c r="J29" s="22">
        <v>3994</v>
      </c>
      <c r="K29" s="16">
        <v>4995</v>
      </c>
      <c r="L29" s="17" t="s">
        <v>48</v>
      </c>
      <c r="M29" s="20">
        <v>44058</v>
      </c>
      <c r="N29" s="20" t="s">
        <v>1301</v>
      </c>
    </row>
    <row r="30" spans="1:234" s="13" customFormat="1" ht="27" customHeight="1" x14ac:dyDescent="0.25">
      <c r="A30" s="3">
        <f t="shared" si="1"/>
        <v>28</v>
      </c>
      <c r="B30" s="46">
        <v>57105527</v>
      </c>
      <c r="C30" s="13" t="s">
        <v>439</v>
      </c>
      <c r="D30" s="14" t="s">
        <v>780</v>
      </c>
      <c r="E30" s="13" t="s">
        <v>440</v>
      </c>
      <c r="F30" s="2" t="s">
        <v>716</v>
      </c>
      <c r="G30" s="3" t="s">
        <v>1226</v>
      </c>
      <c r="H30" s="15">
        <v>3000000</v>
      </c>
      <c r="I30" s="15">
        <f t="shared" si="0"/>
        <v>3000000</v>
      </c>
      <c r="J30" s="22">
        <v>3995</v>
      </c>
      <c r="K30" s="16">
        <v>4996</v>
      </c>
      <c r="L30" s="17" t="s">
        <v>102</v>
      </c>
      <c r="M30" s="20">
        <v>44058</v>
      </c>
      <c r="N30" s="20" t="s">
        <v>1302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s="1" customFormat="1" ht="27" customHeight="1" x14ac:dyDescent="0.25">
      <c r="A31" s="3">
        <f t="shared" si="1"/>
        <v>29</v>
      </c>
      <c r="B31" s="48">
        <v>32825462</v>
      </c>
      <c r="C31" s="13" t="s">
        <v>441</v>
      </c>
      <c r="D31" s="14" t="s">
        <v>781</v>
      </c>
      <c r="E31" s="13" t="s">
        <v>580</v>
      </c>
      <c r="F31" s="2" t="s">
        <v>716</v>
      </c>
      <c r="G31" s="3" t="s">
        <v>1226</v>
      </c>
      <c r="H31" s="15">
        <v>1215000</v>
      </c>
      <c r="I31" s="15">
        <f t="shared" si="0"/>
        <v>1215000</v>
      </c>
      <c r="J31" s="22">
        <v>3996</v>
      </c>
      <c r="K31" s="16">
        <v>4997</v>
      </c>
      <c r="L31" s="17" t="s">
        <v>623</v>
      </c>
      <c r="M31" s="20">
        <v>44058</v>
      </c>
      <c r="N31" s="20" t="s">
        <v>1303</v>
      </c>
    </row>
    <row r="32" spans="1:234" s="1" customFormat="1" ht="27" customHeight="1" x14ac:dyDescent="0.25">
      <c r="A32" s="3">
        <f t="shared" si="1"/>
        <v>30</v>
      </c>
      <c r="B32" s="46">
        <v>1041898122</v>
      </c>
      <c r="C32" s="13" t="s">
        <v>443</v>
      </c>
      <c r="D32" s="14" t="s">
        <v>782</v>
      </c>
      <c r="E32" s="13" t="s">
        <v>576</v>
      </c>
      <c r="F32" s="2" t="s">
        <v>716</v>
      </c>
      <c r="G32" s="3" t="s">
        <v>1226</v>
      </c>
      <c r="H32" s="15">
        <v>2000000</v>
      </c>
      <c r="I32" s="15">
        <f t="shared" si="0"/>
        <v>2000000</v>
      </c>
      <c r="J32" s="22">
        <v>3997</v>
      </c>
      <c r="K32" s="16">
        <v>4998</v>
      </c>
      <c r="L32" s="17" t="s">
        <v>106</v>
      </c>
      <c r="M32" s="20">
        <v>44058</v>
      </c>
      <c r="N32" s="20" t="s">
        <v>1304</v>
      </c>
    </row>
    <row r="33" spans="1:234" s="1" customFormat="1" ht="27" customHeight="1" x14ac:dyDescent="0.25">
      <c r="A33" s="3">
        <f t="shared" si="1"/>
        <v>31</v>
      </c>
      <c r="B33" s="46">
        <v>1042439853</v>
      </c>
      <c r="C33" s="13" t="s">
        <v>444</v>
      </c>
      <c r="D33" s="14" t="s">
        <v>783</v>
      </c>
      <c r="E33" s="13" t="s">
        <v>577</v>
      </c>
      <c r="F33" s="2" t="s">
        <v>716</v>
      </c>
      <c r="G33" s="3" t="s">
        <v>1226</v>
      </c>
      <c r="H33" s="15">
        <v>1900000</v>
      </c>
      <c r="I33" s="15">
        <f t="shared" si="0"/>
        <v>1900000</v>
      </c>
      <c r="J33" s="22">
        <v>3998</v>
      </c>
      <c r="K33" s="16">
        <v>4999</v>
      </c>
      <c r="L33" s="17" t="s">
        <v>102</v>
      </c>
      <c r="M33" s="20">
        <v>44058</v>
      </c>
      <c r="N33" s="20" t="s">
        <v>1305</v>
      </c>
      <c r="HY33" s="3"/>
      <c r="HZ33" s="3"/>
    </row>
    <row r="34" spans="1:234" s="1" customFormat="1" ht="27" customHeight="1" x14ac:dyDescent="0.25">
      <c r="A34" s="3">
        <f t="shared" si="1"/>
        <v>32</v>
      </c>
      <c r="B34" s="46">
        <v>1045732710</v>
      </c>
      <c r="C34" s="13" t="s">
        <v>515</v>
      </c>
      <c r="D34" s="14" t="s">
        <v>784</v>
      </c>
      <c r="E34" s="49" t="s">
        <v>578</v>
      </c>
      <c r="F34" s="2" t="s">
        <v>716</v>
      </c>
      <c r="G34" s="3" t="s">
        <v>1226</v>
      </c>
      <c r="H34" s="15">
        <v>4000000</v>
      </c>
      <c r="I34" s="15">
        <f t="shared" si="0"/>
        <v>4000000</v>
      </c>
      <c r="J34" s="22">
        <v>3999</v>
      </c>
      <c r="K34" s="16">
        <v>5000</v>
      </c>
      <c r="L34" s="62" t="s">
        <v>412</v>
      </c>
      <c r="M34" s="20">
        <v>44058</v>
      </c>
      <c r="N34" s="20" t="s">
        <v>1306</v>
      </c>
      <c r="HY34" s="3"/>
      <c r="HZ34" s="3"/>
    </row>
    <row r="35" spans="1:234" s="1" customFormat="1" ht="27" customHeight="1" x14ac:dyDescent="0.25">
      <c r="A35" s="3">
        <f t="shared" si="1"/>
        <v>33</v>
      </c>
      <c r="B35" s="48">
        <v>8776312</v>
      </c>
      <c r="C35" s="13" t="s">
        <v>445</v>
      </c>
      <c r="D35" s="14" t="s">
        <v>785</v>
      </c>
      <c r="E35" s="81" t="s">
        <v>446</v>
      </c>
      <c r="F35" s="2" t="s">
        <v>716</v>
      </c>
      <c r="G35" s="3" t="s">
        <v>1226</v>
      </c>
      <c r="H35" s="15">
        <v>1900000</v>
      </c>
      <c r="I35" s="15">
        <f t="shared" ref="I35:I66" si="2">+H35*1</f>
        <v>1900000</v>
      </c>
      <c r="J35" s="22">
        <v>4000</v>
      </c>
      <c r="K35" s="16">
        <v>5001</v>
      </c>
      <c r="L35" s="17" t="s">
        <v>106</v>
      </c>
      <c r="M35" s="20">
        <v>44058</v>
      </c>
      <c r="N35" s="20" t="s">
        <v>1307</v>
      </c>
    </row>
    <row r="36" spans="1:234" s="3" customFormat="1" ht="27" customHeight="1" x14ac:dyDescent="0.25">
      <c r="A36" s="3">
        <f t="shared" si="1"/>
        <v>34</v>
      </c>
      <c r="B36" s="46">
        <v>1042971531</v>
      </c>
      <c r="C36" s="13" t="s">
        <v>464</v>
      </c>
      <c r="D36" s="14" t="s">
        <v>786</v>
      </c>
      <c r="E36" s="13" t="s">
        <v>495</v>
      </c>
      <c r="F36" s="2" t="s">
        <v>716</v>
      </c>
      <c r="G36" s="3" t="s">
        <v>1226</v>
      </c>
      <c r="H36" s="15">
        <v>2500000</v>
      </c>
      <c r="I36" s="15">
        <f t="shared" si="2"/>
        <v>2500000</v>
      </c>
      <c r="J36" s="22">
        <v>4001</v>
      </c>
      <c r="K36" s="16">
        <v>5002</v>
      </c>
      <c r="L36" s="17" t="s">
        <v>483</v>
      </c>
      <c r="M36" s="20">
        <v>44058</v>
      </c>
      <c r="N36" s="20" t="s">
        <v>1308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s="3" customFormat="1" ht="27" customHeight="1" x14ac:dyDescent="0.25">
      <c r="A37" s="3">
        <f t="shared" si="1"/>
        <v>35</v>
      </c>
      <c r="B37" s="48">
        <v>32607428</v>
      </c>
      <c r="C37" s="13" t="s">
        <v>461</v>
      </c>
      <c r="D37" s="14" t="s">
        <v>787</v>
      </c>
      <c r="E37" s="13" t="s">
        <v>668</v>
      </c>
      <c r="F37" s="2" t="s">
        <v>716</v>
      </c>
      <c r="G37" s="3" t="s">
        <v>1226</v>
      </c>
      <c r="H37" s="15">
        <v>4000000</v>
      </c>
      <c r="I37" s="15">
        <f t="shared" si="2"/>
        <v>4000000</v>
      </c>
      <c r="J37" s="22">
        <v>4002</v>
      </c>
      <c r="K37" s="16">
        <v>5003</v>
      </c>
      <c r="L37" s="17" t="s">
        <v>102</v>
      </c>
      <c r="M37" s="20">
        <v>44058</v>
      </c>
      <c r="N37" s="20" t="s">
        <v>1309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s="1" customFormat="1" ht="27" customHeight="1" x14ac:dyDescent="0.25">
      <c r="A38" s="3">
        <f t="shared" si="1"/>
        <v>36</v>
      </c>
      <c r="B38" s="48">
        <v>1045721126</v>
      </c>
      <c r="C38" s="13" t="s">
        <v>460</v>
      </c>
      <c r="D38" s="14" t="s">
        <v>788</v>
      </c>
      <c r="E38" s="13" t="s">
        <v>497</v>
      </c>
      <c r="F38" s="2" t="s">
        <v>716</v>
      </c>
      <c r="G38" s="3" t="s">
        <v>1226</v>
      </c>
      <c r="H38" s="15">
        <v>5000000</v>
      </c>
      <c r="I38" s="15">
        <f t="shared" si="2"/>
        <v>5000000</v>
      </c>
      <c r="J38" s="22">
        <v>4003</v>
      </c>
      <c r="K38" s="16">
        <v>5004</v>
      </c>
      <c r="L38" s="17" t="s">
        <v>102</v>
      </c>
      <c r="M38" s="20">
        <v>44058</v>
      </c>
      <c r="N38" s="20" t="s">
        <v>1310</v>
      </c>
    </row>
    <row r="39" spans="1:234" s="1" customFormat="1" ht="27" customHeight="1" x14ac:dyDescent="0.25">
      <c r="A39" s="3">
        <f t="shared" si="1"/>
        <v>37</v>
      </c>
      <c r="B39" s="48">
        <v>1140847982</v>
      </c>
      <c r="C39" s="13" t="s">
        <v>455</v>
      </c>
      <c r="D39" s="14" t="s">
        <v>789</v>
      </c>
      <c r="E39" s="13" t="s">
        <v>468</v>
      </c>
      <c r="F39" s="2" t="s">
        <v>716</v>
      </c>
      <c r="G39" s="3" t="s">
        <v>1226</v>
      </c>
      <c r="H39" s="15">
        <v>2200000</v>
      </c>
      <c r="I39" s="15">
        <f t="shared" si="2"/>
        <v>2200000</v>
      </c>
      <c r="J39" s="22">
        <v>4004</v>
      </c>
      <c r="K39" s="16">
        <v>5005</v>
      </c>
      <c r="L39" s="17" t="s">
        <v>106</v>
      </c>
      <c r="M39" s="20">
        <v>44058</v>
      </c>
      <c r="N39" s="20" t="s">
        <v>1311</v>
      </c>
    </row>
    <row r="40" spans="1:234" s="1" customFormat="1" ht="27" customHeight="1" x14ac:dyDescent="0.25">
      <c r="A40" s="3">
        <f t="shared" si="1"/>
        <v>38</v>
      </c>
      <c r="B40" s="48">
        <v>22804794</v>
      </c>
      <c r="C40" s="13" t="s">
        <v>471</v>
      </c>
      <c r="D40" s="14" t="s">
        <v>790</v>
      </c>
      <c r="E40" s="13" t="s">
        <v>411</v>
      </c>
      <c r="F40" s="2" t="s">
        <v>716</v>
      </c>
      <c r="G40" s="3" t="s">
        <v>1226</v>
      </c>
      <c r="H40" s="15">
        <v>5800000</v>
      </c>
      <c r="I40" s="15">
        <f t="shared" si="2"/>
        <v>5800000</v>
      </c>
      <c r="J40" s="22">
        <v>4005</v>
      </c>
      <c r="K40" s="16">
        <v>5006</v>
      </c>
      <c r="L40" s="62" t="s">
        <v>412</v>
      </c>
      <c r="M40" s="20">
        <v>44058</v>
      </c>
      <c r="N40" s="20" t="s">
        <v>1312</v>
      </c>
    </row>
    <row r="41" spans="1:234" s="1" customFormat="1" ht="27" customHeight="1" x14ac:dyDescent="0.25">
      <c r="A41" s="3">
        <f t="shared" si="1"/>
        <v>39</v>
      </c>
      <c r="B41" s="46">
        <v>22504159</v>
      </c>
      <c r="C41" s="13" t="s">
        <v>472</v>
      </c>
      <c r="D41" s="14" t="s">
        <v>791</v>
      </c>
      <c r="E41" s="13" t="s">
        <v>473</v>
      </c>
      <c r="F41" s="2" t="s">
        <v>716</v>
      </c>
      <c r="G41" s="3" t="s">
        <v>1226</v>
      </c>
      <c r="H41" s="15">
        <v>2000000</v>
      </c>
      <c r="I41" s="15">
        <f t="shared" si="2"/>
        <v>2000000</v>
      </c>
      <c r="J41" s="22">
        <v>4006</v>
      </c>
      <c r="K41" s="16">
        <v>5007</v>
      </c>
      <c r="L41" s="17" t="s">
        <v>106</v>
      </c>
      <c r="M41" s="20">
        <v>44058</v>
      </c>
      <c r="N41" s="20" t="s">
        <v>1313</v>
      </c>
    </row>
    <row r="42" spans="1:234" s="1" customFormat="1" ht="27" customHeight="1" x14ac:dyDescent="0.25">
      <c r="A42" s="3">
        <f t="shared" si="1"/>
        <v>40</v>
      </c>
      <c r="B42" s="46">
        <v>72250386</v>
      </c>
      <c r="C42" s="13" t="s">
        <v>474</v>
      </c>
      <c r="D42" s="14" t="s">
        <v>792</v>
      </c>
      <c r="E42" s="13" t="s">
        <v>491</v>
      </c>
      <c r="F42" s="2" t="s">
        <v>716</v>
      </c>
      <c r="G42" s="3" t="s">
        <v>1226</v>
      </c>
      <c r="H42" s="15">
        <v>5000000</v>
      </c>
      <c r="I42" s="15">
        <f t="shared" si="2"/>
        <v>5000000</v>
      </c>
      <c r="J42" s="22">
        <v>4007</v>
      </c>
      <c r="K42" s="16">
        <v>5008</v>
      </c>
      <c r="L42" s="62" t="s">
        <v>412</v>
      </c>
      <c r="M42" s="20">
        <v>44058</v>
      </c>
      <c r="N42" s="20" t="s">
        <v>1314</v>
      </c>
    </row>
    <row r="43" spans="1:234" s="1" customFormat="1" ht="27" customHeight="1" x14ac:dyDescent="0.25">
      <c r="A43" s="3">
        <f t="shared" si="1"/>
        <v>41</v>
      </c>
      <c r="B43" s="46">
        <v>32848040</v>
      </c>
      <c r="C43" s="13" t="s">
        <v>465</v>
      </c>
      <c r="D43" s="14" t="s">
        <v>793</v>
      </c>
      <c r="E43" s="13" t="s">
        <v>502</v>
      </c>
      <c r="F43" s="2" t="s">
        <v>716</v>
      </c>
      <c r="G43" s="3" t="s">
        <v>1226</v>
      </c>
      <c r="H43" s="15">
        <v>5000000</v>
      </c>
      <c r="I43" s="15">
        <f t="shared" si="2"/>
        <v>5000000</v>
      </c>
      <c r="J43" s="22">
        <v>4008</v>
      </c>
      <c r="K43" s="16">
        <v>5009</v>
      </c>
      <c r="L43" s="62" t="s">
        <v>412</v>
      </c>
      <c r="M43" s="20">
        <v>44058</v>
      </c>
      <c r="N43" s="20" t="s">
        <v>1315</v>
      </c>
    </row>
    <row r="44" spans="1:234" s="1" customFormat="1" ht="27" customHeight="1" x14ac:dyDescent="0.25">
      <c r="A44" s="3">
        <f t="shared" si="1"/>
        <v>42</v>
      </c>
      <c r="B44" s="46">
        <v>1045166274</v>
      </c>
      <c r="C44" s="13" t="s">
        <v>466</v>
      </c>
      <c r="D44" s="14" t="s">
        <v>794</v>
      </c>
      <c r="E44" s="13" t="s">
        <v>711</v>
      </c>
      <c r="F44" s="2" t="s">
        <v>716</v>
      </c>
      <c r="G44" s="3" t="s">
        <v>1226</v>
      </c>
      <c r="H44" s="15">
        <v>5800000</v>
      </c>
      <c r="I44" s="15">
        <f t="shared" si="2"/>
        <v>5800000</v>
      </c>
      <c r="J44" s="22">
        <v>4009</v>
      </c>
      <c r="K44" s="16">
        <v>5010</v>
      </c>
      <c r="L44" s="62" t="s">
        <v>413</v>
      </c>
      <c r="M44" s="20">
        <v>44058</v>
      </c>
      <c r="N44" s="20" t="s">
        <v>1316</v>
      </c>
    </row>
    <row r="45" spans="1:234" s="1" customFormat="1" ht="27" customHeight="1" x14ac:dyDescent="0.25">
      <c r="A45" s="3">
        <f t="shared" si="1"/>
        <v>43</v>
      </c>
      <c r="B45" s="46">
        <v>44190767</v>
      </c>
      <c r="C45" s="13" t="s">
        <v>467</v>
      </c>
      <c r="D45" s="14" t="s">
        <v>795</v>
      </c>
      <c r="E45" s="13" t="s">
        <v>476</v>
      </c>
      <c r="F45" s="2" t="s">
        <v>716</v>
      </c>
      <c r="G45" s="3" t="s">
        <v>1226</v>
      </c>
      <c r="H45" s="15">
        <v>5800000</v>
      </c>
      <c r="I45" s="15">
        <f t="shared" si="2"/>
        <v>5800000</v>
      </c>
      <c r="J45" s="22">
        <v>4010</v>
      </c>
      <c r="K45" s="16">
        <v>5011</v>
      </c>
      <c r="L45" s="62" t="s">
        <v>413</v>
      </c>
      <c r="M45" s="20">
        <v>44058</v>
      </c>
      <c r="N45" s="20" t="s">
        <v>1317</v>
      </c>
    </row>
    <row r="46" spans="1:234" s="1" customFormat="1" ht="27" customHeight="1" x14ac:dyDescent="0.25">
      <c r="A46" s="3">
        <f t="shared" si="1"/>
        <v>44</v>
      </c>
      <c r="B46" s="48">
        <v>5055447</v>
      </c>
      <c r="C46" s="13" t="s">
        <v>458</v>
      </c>
      <c r="D46" s="14" t="s">
        <v>796</v>
      </c>
      <c r="E46" s="13" t="s">
        <v>678</v>
      </c>
      <c r="F46" s="2" t="s">
        <v>716</v>
      </c>
      <c r="G46" s="3" t="s">
        <v>1226</v>
      </c>
      <c r="H46" s="15">
        <v>5500000</v>
      </c>
      <c r="I46" s="15">
        <f t="shared" si="2"/>
        <v>5500000</v>
      </c>
      <c r="J46" s="22">
        <v>4011</v>
      </c>
      <c r="K46" s="16">
        <v>5012</v>
      </c>
      <c r="L46" s="17" t="s">
        <v>102</v>
      </c>
      <c r="M46" s="20">
        <v>44058</v>
      </c>
      <c r="N46" s="20" t="s">
        <v>1318</v>
      </c>
    </row>
    <row r="47" spans="1:234" s="1" customFormat="1" ht="27" customHeight="1" x14ac:dyDescent="0.25">
      <c r="A47" s="3">
        <f t="shared" si="1"/>
        <v>45</v>
      </c>
      <c r="B47" s="46">
        <v>1045698343</v>
      </c>
      <c r="C47" s="47" t="s">
        <v>477</v>
      </c>
      <c r="D47" s="14" t="s">
        <v>797</v>
      </c>
      <c r="E47" s="13" t="s">
        <v>490</v>
      </c>
      <c r="F47" s="2" t="s">
        <v>716</v>
      </c>
      <c r="G47" s="3" t="s">
        <v>1226</v>
      </c>
      <c r="H47" s="15">
        <v>5800000</v>
      </c>
      <c r="I47" s="15">
        <f t="shared" si="2"/>
        <v>5800000</v>
      </c>
      <c r="J47" s="22">
        <v>4012</v>
      </c>
      <c r="K47" s="16">
        <v>5013</v>
      </c>
      <c r="L47" s="17" t="s">
        <v>106</v>
      </c>
      <c r="M47" s="20">
        <v>44058</v>
      </c>
      <c r="N47" s="20" t="s">
        <v>1319</v>
      </c>
    </row>
    <row r="48" spans="1:234" s="1" customFormat="1" ht="27" customHeight="1" x14ac:dyDescent="0.25">
      <c r="A48" s="3">
        <f t="shared" si="1"/>
        <v>46</v>
      </c>
      <c r="B48" s="48">
        <v>40981378</v>
      </c>
      <c r="C48" s="13" t="s">
        <v>478</v>
      </c>
      <c r="D48" s="14" t="s">
        <v>798</v>
      </c>
      <c r="E48" s="13" t="s">
        <v>479</v>
      </c>
      <c r="F48" s="2" t="s">
        <v>716</v>
      </c>
      <c r="G48" s="3" t="s">
        <v>1226</v>
      </c>
      <c r="H48" s="15">
        <v>4000000</v>
      </c>
      <c r="I48" s="15">
        <f t="shared" si="2"/>
        <v>4000000</v>
      </c>
      <c r="J48" s="22">
        <v>4013</v>
      </c>
      <c r="K48" s="16">
        <v>5014</v>
      </c>
      <c r="L48" s="13" t="s">
        <v>484</v>
      </c>
      <c r="M48" s="20">
        <v>44058</v>
      </c>
      <c r="N48" s="20" t="s">
        <v>1320</v>
      </c>
    </row>
    <row r="49" spans="1:234" s="1" customFormat="1" ht="27" customHeight="1" x14ac:dyDescent="0.25">
      <c r="A49" s="3">
        <f t="shared" si="1"/>
        <v>47</v>
      </c>
      <c r="B49" s="46">
        <v>32651445</v>
      </c>
      <c r="C49" s="47" t="s">
        <v>480</v>
      </c>
      <c r="D49" s="14" t="s">
        <v>799</v>
      </c>
      <c r="E49" s="49" t="s">
        <v>593</v>
      </c>
      <c r="F49" s="2" t="s">
        <v>716</v>
      </c>
      <c r="G49" s="3" t="s">
        <v>1226</v>
      </c>
      <c r="H49" s="15">
        <v>5800000</v>
      </c>
      <c r="I49" s="15">
        <f t="shared" si="2"/>
        <v>5800000</v>
      </c>
      <c r="J49" s="22">
        <v>4014</v>
      </c>
      <c r="K49" s="16">
        <v>5015</v>
      </c>
      <c r="L49" s="62" t="s">
        <v>413</v>
      </c>
      <c r="M49" s="20">
        <v>44058</v>
      </c>
      <c r="N49" s="20" t="s">
        <v>1321</v>
      </c>
    </row>
    <row r="50" spans="1:234" s="1" customFormat="1" ht="27" customHeight="1" x14ac:dyDescent="0.25">
      <c r="A50" s="3">
        <f t="shared" si="1"/>
        <v>48</v>
      </c>
      <c r="B50" s="46">
        <v>32863895</v>
      </c>
      <c r="C50" s="13" t="s">
        <v>481</v>
      </c>
      <c r="D50" s="14" t="s">
        <v>800</v>
      </c>
      <c r="E50" s="13" t="s">
        <v>492</v>
      </c>
      <c r="F50" s="2" t="s">
        <v>716</v>
      </c>
      <c r="G50" s="3" t="s">
        <v>1226</v>
      </c>
      <c r="H50" s="15">
        <v>4000000</v>
      </c>
      <c r="I50" s="15">
        <f t="shared" si="2"/>
        <v>4000000</v>
      </c>
      <c r="J50" s="22">
        <v>4015</v>
      </c>
      <c r="K50" s="16">
        <v>5016</v>
      </c>
      <c r="L50" s="17" t="s">
        <v>106</v>
      </c>
      <c r="M50" s="20">
        <v>44058</v>
      </c>
      <c r="N50" s="20" t="s">
        <v>1322</v>
      </c>
    </row>
    <row r="51" spans="1:234" s="1" customFormat="1" ht="27" customHeight="1" x14ac:dyDescent="0.25">
      <c r="A51" s="3">
        <f t="shared" si="1"/>
        <v>49</v>
      </c>
      <c r="B51" s="46">
        <v>72314953</v>
      </c>
      <c r="C51" s="47" t="s">
        <v>505</v>
      </c>
      <c r="D51" s="14" t="s">
        <v>801</v>
      </c>
      <c r="E51" s="13" t="s">
        <v>506</v>
      </c>
      <c r="F51" s="2" t="s">
        <v>716</v>
      </c>
      <c r="G51" s="3" t="s">
        <v>1226</v>
      </c>
      <c r="H51" s="15">
        <v>8255982</v>
      </c>
      <c r="I51" s="15">
        <f t="shared" si="2"/>
        <v>8255982</v>
      </c>
      <c r="J51" s="22">
        <v>4016</v>
      </c>
      <c r="K51" s="16">
        <v>5017</v>
      </c>
      <c r="L51" s="62" t="s">
        <v>413</v>
      </c>
      <c r="M51" s="20">
        <v>44058</v>
      </c>
      <c r="N51" s="20" t="s">
        <v>1323</v>
      </c>
    </row>
    <row r="52" spans="1:234" s="1" customFormat="1" ht="27" customHeight="1" x14ac:dyDescent="0.25">
      <c r="A52" s="3">
        <f t="shared" si="1"/>
        <v>50</v>
      </c>
      <c r="B52" s="46">
        <v>1042997169</v>
      </c>
      <c r="C52" s="13" t="s">
        <v>487</v>
      </c>
      <c r="D52" s="14" t="s">
        <v>802</v>
      </c>
      <c r="E52" s="13" t="s">
        <v>496</v>
      </c>
      <c r="F52" s="2" t="s">
        <v>716</v>
      </c>
      <c r="G52" s="3" t="s">
        <v>1226</v>
      </c>
      <c r="H52" s="15">
        <v>3000000</v>
      </c>
      <c r="I52" s="15">
        <f t="shared" si="2"/>
        <v>3000000</v>
      </c>
      <c r="J52" s="22">
        <v>4017</v>
      </c>
      <c r="K52" s="16">
        <v>5018</v>
      </c>
      <c r="L52" s="17" t="s">
        <v>483</v>
      </c>
      <c r="M52" s="20">
        <v>44058</v>
      </c>
      <c r="N52" s="20" t="s">
        <v>1324</v>
      </c>
    </row>
    <row r="53" spans="1:234" s="1" customFormat="1" ht="27" customHeight="1" x14ac:dyDescent="0.25">
      <c r="A53" s="3">
        <f t="shared" si="1"/>
        <v>51</v>
      </c>
      <c r="B53" s="48">
        <v>52618443</v>
      </c>
      <c r="C53" s="13" t="s">
        <v>488</v>
      </c>
      <c r="D53" s="14" t="s">
        <v>803</v>
      </c>
      <c r="E53" s="13" t="s">
        <v>562</v>
      </c>
      <c r="F53" s="2" t="s">
        <v>716</v>
      </c>
      <c r="G53" s="3" t="s">
        <v>1226</v>
      </c>
      <c r="H53" s="15">
        <v>5800000</v>
      </c>
      <c r="I53" s="15">
        <f t="shared" si="2"/>
        <v>5800000</v>
      </c>
      <c r="J53" s="22">
        <v>4018</v>
      </c>
      <c r="K53" s="16">
        <v>5019</v>
      </c>
      <c r="L53" s="62" t="s">
        <v>413</v>
      </c>
      <c r="M53" s="20">
        <v>44058</v>
      </c>
      <c r="N53" s="20" t="s">
        <v>1325</v>
      </c>
    </row>
    <row r="54" spans="1:234" s="1" customFormat="1" ht="27" customHeight="1" x14ac:dyDescent="0.25">
      <c r="A54" s="3">
        <f t="shared" si="1"/>
        <v>52</v>
      </c>
      <c r="B54" s="46">
        <v>45757809</v>
      </c>
      <c r="C54" s="13" t="s">
        <v>489</v>
      </c>
      <c r="D54" s="14" t="s">
        <v>804</v>
      </c>
      <c r="E54" s="13" t="s">
        <v>498</v>
      </c>
      <c r="F54" s="2" t="s">
        <v>716</v>
      </c>
      <c r="G54" s="3" t="s">
        <v>1226</v>
      </c>
      <c r="H54" s="15">
        <v>3000000</v>
      </c>
      <c r="I54" s="15">
        <f t="shared" si="2"/>
        <v>3000000</v>
      </c>
      <c r="J54" s="22">
        <v>4019</v>
      </c>
      <c r="K54" s="16">
        <v>5020</v>
      </c>
      <c r="L54" s="17" t="s">
        <v>102</v>
      </c>
      <c r="M54" s="20">
        <v>44058</v>
      </c>
      <c r="N54" s="20" t="s">
        <v>1326</v>
      </c>
    </row>
    <row r="55" spans="1:234" s="1" customFormat="1" ht="27" customHeight="1" x14ac:dyDescent="0.25">
      <c r="A55" s="3">
        <f t="shared" si="1"/>
        <v>53</v>
      </c>
      <c r="B55" s="48">
        <v>1140871897</v>
      </c>
      <c r="C55" s="13" t="s">
        <v>536</v>
      </c>
      <c r="D55" s="14" t="s">
        <v>805</v>
      </c>
      <c r="E55" s="13" t="s">
        <v>537</v>
      </c>
      <c r="F55" s="2" t="s">
        <v>716</v>
      </c>
      <c r="G55" s="3" t="s">
        <v>1226</v>
      </c>
      <c r="H55" s="15">
        <v>4000000</v>
      </c>
      <c r="I55" s="15">
        <f t="shared" si="2"/>
        <v>4000000</v>
      </c>
      <c r="J55" s="22">
        <v>4020</v>
      </c>
      <c r="K55" s="16">
        <v>5021</v>
      </c>
      <c r="L55" s="17" t="s">
        <v>102</v>
      </c>
      <c r="M55" s="20">
        <v>44058</v>
      </c>
      <c r="N55" s="20" t="s">
        <v>1327</v>
      </c>
    </row>
    <row r="56" spans="1:234" s="1" customFormat="1" ht="27" customHeight="1" x14ac:dyDescent="0.25">
      <c r="A56" s="3">
        <f t="shared" si="1"/>
        <v>54</v>
      </c>
      <c r="B56" s="48">
        <v>1042421404</v>
      </c>
      <c r="C56" s="13" t="s">
        <v>459</v>
      </c>
      <c r="D56" s="14" t="s">
        <v>806</v>
      </c>
      <c r="E56" s="13" t="s">
        <v>668</v>
      </c>
      <c r="F56" s="2" t="s">
        <v>716</v>
      </c>
      <c r="G56" s="3" t="s">
        <v>1226</v>
      </c>
      <c r="H56" s="15">
        <v>4000000</v>
      </c>
      <c r="I56" s="15">
        <f t="shared" si="2"/>
        <v>4000000</v>
      </c>
      <c r="J56" s="22">
        <v>4021</v>
      </c>
      <c r="K56" s="16">
        <v>5022</v>
      </c>
      <c r="L56" s="17" t="s">
        <v>102</v>
      </c>
      <c r="M56" s="20">
        <v>44058</v>
      </c>
      <c r="N56" s="20" t="s">
        <v>1328</v>
      </c>
    </row>
    <row r="57" spans="1:234" s="1" customFormat="1" ht="27" customHeight="1" x14ac:dyDescent="0.25">
      <c r="A57" s="3">
        <f t="shared" si="1"/>
        <v>55</v>
      </c>
      <c r="B57" s="48">
        <v>32852247</v>
      </c>
      <c r="C57" s="13" t="s">
        <v>532</v>
      </c>
      <c r="D57" s="14" t="s">
        <v>807</v>
      </c>
      <c r="E57" s="13" t="s">
        <v>535</v>
      </c>
      <c r="F57" s="2" t="s">
        <v>716</v>
      </c>
      <c r="G57" s="3" t="s">
        <v>1226</v>
      </c>
      <c r="H57" s="15">
        <v>4000000</v>
      </c>
      <c r="I57" s="15">
        <f t="shared" si="2"/>
        <v>4000000</v>
      </c>
      <c r="J57" s="22">
        <v>4022</v>
      </c>
      <c r="K57" s="16">
        <v>5023</v>
      </c>
      <c r="L57" s="17" t="s">
        <v>102</v>
      </c>
      <c r="M57" s="20">
        <v>44058</v>
      </c>
      <c r="N57" s="20" t="s">
        <v>1329</v>
      </c>
      <c r="HY57" s="18"/>
      <c r="HZ57" s="18"/>
    </row>
    <row r="58" spans="1:234" s="1" customFormat="1" ht="27" customHeight="1" x14ac:dyDescent="0.25">
      <c r="A58" s="3">
        <f t="shared" si="1"/>
        <v>56</v>
      </c>
      <c r="B58" s="46">
        <v>8745568</v>
      </c>
      <c r="C58" s="1" t="s">
        <v>513</v>
      </c>
      <c r="D58" s="14" t="s">
        <v>808</v>
      </c>
      <c r="E58" s="13" t="s">
        <v>680</v>
      </c>
      <c r="F58" s="2" t="s">
        <v>716</v>
      </c>
      <c r="G58" s="3" t="s">
        <v>1226</v>
      </c>
      <c r="H58" s="15">
        <v>4500000</v>
      </c>
      <c r="I58" s="15">
        <f t="shared" si="2"/>
        <v>4500000</v>
      </c>
      <c r="J58" s="22">
        <v>4023</v>
      </c>
      <c r="K58" s="16">
        <v>5024</v>
      </c>
      <c r="L58" s="17" t="s">
        <v>102</v>
      </c>
      <c r="M58" s="20">
        <v>44058</v>
      </c>
      <c r="N58" s="20" t="s">
        <v>1330</v>
      </c>
      <c r="HY58" s="18"/>
      <c r="HZ58" s="18"/>
    </row>
    <row r="59" spans="1:234" s="1" customFormat="1" ht="27" customHeight="1" x14ac:dyDescent="0.25">
      <c r="A59" s="3">
        <f t="shared" si="1"/>
        <v>57</v>
      </c>
      <c r="B59" s="46">
        <v>72228319</v>
      </c>
      <c r="C59" s="13" t="s">
        <v>504</v>
      </c>
      <c r="D59" s="14" t="s">
        <v>809</v>
      </c>
      <c r="E59" s="13" t="s">
        <v>638</v>
      </c>
      <c r="F59" s="2" t="s">
        <v>716</v>
      </c>
      <c r="G59" s="3" t="s">
        <v>1226</v>
      </c>
      <c r="H59" s="15">
        <v>1900000</v>
      </c>
      <c r="I59" s="15">
        <f t="shared" si="2"/>
        <v>1900000</v>
      </c>
      <c r="J59" s="22">
        <v>4024</v>
      </c>
      <c r="K59" s="16">
        <v>5025</v>
      </c>
      <c r="L59" s="17" t="s">
        <v>408</v>
      </c>
      <c r="M59" s="20">
        <v>44058</v>
      </c>
      <c r="N59" s="20" t="s">
        <v>1331</v>
      </c>
    </row>
    <row r="60" spans="1:234" s="1" customFormat="1" ht="27" customHeight="1" x14ac:dyDescent="0.25">
      <c r="A60" s="3">
        <f t="shared" si="1"/>
        <v>58</v>
      </c>
      <c r="B60" s="46">
        <v>1042424161</v>
      </c>
      <c r="C60" s="47" t="s">
        <v>514</v>
      </c>
      <c r="D60" s="14" t="s">
        <v>810</v>
      </c>
      <c r="E60" s="13" t="s">
        <v>495</v>
      </c>
      <c r="F60" s="2" t="s">
        <v>716</v>
      </c>
      <c r="G60" s="3" t="s">
        <v>1226</v>
      </c>
      <c r="H60" s="15">
        <v>2000000</v>
      </c>
      <c r="I60" s="15">
        <f t="shared" si="2"/>
        <v>2000000</v>
      </c>
      <c r="J60" s="22">
        <v>4025</v>
      </c>
      <c r="K60" s="16">
        <v>5026</v>
      </c>
      <c r="L60" s="17" t="s">
        <v>483</v>
      </c>
      <c r="M60" s="20">
        <v>44058</v>
      </c>
      <c r="N60" s="20" t="s">
        <v>1332</v>
      </c>
      <c r="HY60" s="18"/>
      <c r="HZ60" s="18"/>
    </row>
    <row r="61" spans="1:234" s="18" customFormat="1" ht="27" customHeight="1" x14ac:dyDescent="0.25">
      <c r="A61" s="3">
        <f t="shared" si="1"/>
        <v>59</v>
      </c>
      <c r="B61" s="46">
        <v>72432594</v>
      </c>
      <c r="C61" s="47" t="s">
        <v>650</v>
      </c>
      <c r="D61" s="14" t="s">
        <v>811</v>
      </c>
      <c r="E61" s="13" t="s">
        <v>512</v>
      </c>
      <c r="F61" s="2" t="s">
        <v>716</v>
      </c>
      <c r="G61" s="3" t="s">
        <v>1226</v>
      </c>
      <c r="H61" s="15">
        <v>2100000</v>
      </c>
      <c r="I61" s="15">
        <f t="shared" si="2"/>
        <v>2100000</v>
      </c>
      <c r="J61" s="22">
        <v>4026</v>
      </c>
      <c r="K61" s="16">
        <v>5027</v>
      </c>
      <c r="L61" s="17" t="s">
        <v>106</v>
      </c>
      <c r="M61" s="20">
        <v>44058</v>
      </c>
      <c r="N61" s="20" t="s">
        <v>1333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</row>
    <row r="62" spans="1:234" s="18" customFormat="1" ht="27" customHeight="1" x14ac:dyDescent="0.25">
      <c r="A62" s="3">
        <f t="shared" si="1"/>
        <v>60</v>
      </c>
      <c r="B62" s="46">
        <v>22642515</v>
      </c>
      <c r="C62" s="47" t="s">
        <v>523</v>
      </c>
      <c r="D62" s="14" t="s">
        <v>812</v>
      </c>
      <c r="E62" s="13" t="s">
        <v>668</v>
      </c>
      <c r="F62" s="2" t="s">
        <v>716</v>
      </c>
      <c r="G62" s="3" t="s">
        <v>1226</v>
      </c>
      <c r="H62" s="19">
        <v>4000000</v>
      </c>
      <c r="I62" s="15">
        <f t="shared" si="2"/>
        <v>4000000</v>
      </c>
      <c r="J62" s="22">
        <v>4027</v>
      </c>
      <c r="K62" s="16">
        <v>5028</v>
      </c>
      <c r="L62" s="17" t="s">
        <v>102</v>
      </c>
      <c r="M62" s="20">
        <v>44058</v>
      </c>
      <c r="N62" s="20" t="s">
        <v>1334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</row>
    <row r="63" spans="1:234" s="1" customFormat="1" ht="27" customHeight="1" x14ac:dyDescent="0.25">
      <c r="A63" s="3">
        <f t="shared" si="1"/>
        <v>61</v>
      </c>
      <c r="B63" s="46">
        <v>8639410</v>
      </c>
      <c r="C63" s="47" t="s">
        <v>540</v>
      </c>
      <c r="D63" s="14" t="s">
        <v>813</v>
      </c>
      <c r="E63" s="13" t="s">
        <v>624</v>
      </c>
      <c r="F63" s="2" t="s">
        <v>716</v>
      </c>
      <c r="G63" s="3" t="s">
        <v>1226</v>
      </c>
      <c r="H63" s="15">
        <v>2500000</v>
      </c>
      <c r="I63" s="15">
        <f t="shared" si="2"/>
        <v>2500000</v>
      </c>
      <c r="J63" s="22">
        <v>4028</v>
      </c>
      <c r="K63" s="16">
        <v>5029</v>
      </c>
      <c r="L63" s="17" t="s">
        <v>623</v>
      </c>
      <c r="M63" s="20">
        <v>44058</v>
      </c>
      <c r="N63" s="20" t="s">
        <v>1335</v>
      </c>
      <c r="HY63" s="3"/>
      <c r="HZ63" s="3"/>
    </row>
    <row r="64" spans="1:234" s="18" customFormat="1" ht="27" customHeight="1" x14ac:dyDescent="0.25">
      <c r="A64" s="3">
        <f t="shared" si="1"/>
        <v>62</v>
      </c>
      <c r="B64" s="46">
        <v>1047334999</v>
      </c>
      <c r="C64" s="13" t="s">
        <v>485</v>
      </c>
      <c r="D64" s="14" t="s">
        <v>814</v>
      </c>
      <c r="E64" s="13" t="s">
        <v>542</v>
      </c>
      <c r="F64" s="2" t="s">
        <v>716</v>
      </c>
      <c r="G64" s="3" t="s">
        <v>1226</v>
      </c>
      <c r="H64" s="15">
        <v>5800000</v>
      </c>
      <c r="I64" s="15">
        <f t="shared" si="2"/>
        <v>5800000</v>
      </c>
      <c r="J64" s="22">
        <v>4029</v>
      </c>
      <c r="K64" s="16">
        <v>5030</v>
      </c>
      <c r="L64" s="62" t="s">
        <v>413</v>
      </c>
      <c r="M64" s="20">
        <v>44058</v>
      </c>
      <c r="N64" s="20" t="s">
        <v>1336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</row>
    <row r="65" spans="1:234" s="1" customFormat="1" ht="27" customHeight="1" x14ac:dyDescent="0.25">
      <c r="A65" s="3">
        <f t="shared" si="1"/>
        <v>63</v>
      </c>
      <c r="B65" s="46">
        <v>1124026102</v>
      </c>
      <c r="C65" s="13" t="s">
        <v>543</v>
      </c>
      <c r="D65" s="14" t="s">
        <v>815</v>
      </c>
      <c r="E65" s="13" t="s">
        <v>579</v>
      </c>
      <c r="F65" s="2" t="s">
        <v>716</v>
      </c>
      <c r="G65" s="3" t="s">
        <v>1226</v>
      </c>
      <c r="H65" s="15">
        <v>2500000</v>
      </c>
      <c r="I65" s="15">
        <f t="shared" si="2"/>
        <v>2500000</v>
      </c>
      <c r="J65" s="22">
        <v>4030</v>
      </c>
      <c r="K65" s="16">
        <v>5031</v>
      </c>
      <c r="L65" s="17" t="s">
        <v>106</v>
      </c>
      <c r="M65" s="20">
        <v>44058</v>
      </c>
      <c r="N65" s="20" t="s">
        <v>1337</v>
      </c>
    </row>
    <row r="66" spans="1:234" s="1" customFormat="1" ht="27" customHeight="1" x14ac:dyDescent="0.25">
      <c r="A66" s="3">
        <f t="shared" si="1"/>
        <v>64</v>
      </c>
      <c r="B66" s="46">
        <v>1045676054</v>
      </c>
      <c r="C66" s="13" t="s">
        <v>547</v>
      </c>
      <c r="D66" s="14" t="s">
        <v>816</v>
      </c>
      <c r="E66" s="13" t="s">
        <v>667</v>
      </c>
      <c r="F66" s="2" t="s">
        <v>716</v>
      </c>
      <c r="G66" s="3" t="s">
        <v>1226</v>
      </c>
      <c r="H66" s="15">
        <v>4000000</v>
      </c>
      <c r="I66" s="15">
        <f t="shared" si="2"/>
        <v>4000000</v>
      </c>
      <c r="J66" s="22">
        <v>4031</v>
      </c>
      <c r="K66" s="16">
        <v>5032</v>
      </c>
      <c r="L66" s="17" t="s">
        <v>106</v>
      </c>
      <c r="M66" s="20">
        <v>44058</v>
      </c>
      <c r="N66" s="20" t="s">
        <v>1338</v>
      </c>
    </row>
    <row r="67" spans="1:234" s="1" customFormat="1" ht="27" customHeight="1" x14ac:dyDescent="0.25">
      <c r="A67" s="3">
        <f t="shared" si="1"/>
        <v>65</v>
      </c>
      <c r="B67" s="46">
        <v>44156926</v>
      </c>
      <c r="C67" s="13" t="s">
        <v>214</v>
      </c>
      <c r="D67" s="14" t="s">
        <v>817</v>
      </c>
      <c r="E67" s="13" t="s">
        <v>668</v>
      </c>
      <c r="F67" s="2" t="s">
        <v>716</v>
      </c>
      <c r="G67" s="3" t="s">
        <v>1226</v>
      </c>
      <c r="H67" s="15">
        <v>4000000</v>
      </c>
      <c r="I67" s="15">
        <f t="shared" ref="I67:I95" si="3">+H67*1</f>
        <v>4000000</v>
      </c>
      <c r="J67" s="22">
        <v>4032</v>
      </c>
      <c r="K67" s="16">
        <v>5033</v>
      </c>
      <c r="L67" s="17" t="s">
        <v>102</v>
      </c>
      <c r="M67" s="20">
        <v>44058</v>
      </c>
      <c r="N67" s="20" t="s">
        <v>1339</v>
      </c>
    </row>
    <row r="68" spans="1:234" s="3" customFormat="1" ht="27" customHeight="1" x14ac:dyDescent="0.25">
      <c r="A68" s="3">
        <f t="shared" si="1"/>
        <v>66</v>
      </c>
      <c r="B68" s="46">
        <v>1140847587</v>
      </c>
      <c r="C68" s="13" t="s">
        <v>554</v>
      </c>
      <c r="D68" s="14" t="s">
        <v>818</v>
      </c>
      <c r="E68" s="13" t="s">
        <v>555</v>
      </c>
      <c r="F68" s="2" t="s">
        <v>716</v>
      </c>
      <c r="G68" s="3" t="s">
        <v>1226</v>
      </c>
      <c r="H68" s="15">
        <v>3000000</v>
      </c>
      <c r="I68" s="15">
        <f t="shared" si="3"/>
        <v>3000000</v>
      </c>
      <c r="J68" s="22">
        <v>4033</v>
      </c>
      <c r="K68" s="16">
        <v>5034</v>
      </c>
      <c r="L68" s="17" t="s">
        <v>408</v>
      </c>
      <c r="M68" s="20">
        <v>44058</v>
      </c>
      <c r="N68" s="20" t="s">
        <v>1340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</row>
    <row r="69" spans="1:234" s="1" customFormat="1" ht="27" customHeight="1" x14ac:dyDescent="0.25">
      <c r="A69" s="3">
        <f t="shared" ref="A69:A132" si="4">+A68+1</f>
        <v>67</v>
      </c>
      <c r="B69" s="46">
        <v>1042451204</v>
      </c>
      <c r="C69" s="13" t="s">
        <v>556</v>
      </c>
      <c r="D69" s="14" t="s">
        <v>819</v>
      </c>
      <c r="E69" s="13" t="s">
        <v>557</v>
      </c>
      <c r="F69" s="2" t="s">
        <v>716</v>
      </c>
      <c r="G69" s="3" t="s">
        <v>1226</v>
      </c>
      <c r="H69" s="15">
        <v>3000000</v>
      </c>
      <c r="I69" s="15">
        <f t="shared" si="3"/>
        <v>3000000</v>
      </c>
      <c r="J69" s="22">
        <v>4034</v>
      </c>
      <c r="K69" s="16">
        <v>5035</v>
      </c>
      <c r="L69" s="17" t="s">
        <v>483</v>
      </c>
      <c r="M69" s="20">
        <v>44058</v>
      </c>
      <c r="N69" s="20" t="s">
        <v>1341</v>
      </c>
    </row>
    <row r="70" spans="1:234" s="1" customFormat="1" ht="27" customHeight="1" x14ac:dyDescent="0.25">
      <c r="A70" s="3">
        <f t="shared" si="4"/>
        <v>68</v>
      </c>
      <c r="B70" s="46">
        <v>55225494</v>
      </c>
      <c r="C70" s="13" t="s">
        <v>559</v>
      </c>
      <c r="D70" s="14" t="s">
        <v>820</v>
      </c>
      <c r="E70" s="13" t="s">
        <v>560</v>
      </c>
      <c r="F70" s="2" t="s">
        <v>716</v>
      </c>
      <c r="G70" s="3" t="s">
        <v>1226</v>
      </c>
      <c r="H70" s="15">
        <v>3700000</v>
      </c>
      <c r="I70" s="15">
        <f t="shared" si="3"/>
        <v>3700000</v>
      </c>
      <c r="J70" s="22">
        <v>4035</v>
      </c>
      <c r="K70" s="16">
        <v>5036</v>
      </c>
      <c r="L70" s="17" t="s">
        <v>102</v>
      </c>
      <c r="M70" s="20">
        <v>44058</v>
      </c>
      <c r="N70" s="20" t="s">
        <v>1342</v>
      </c>
    </row>
    <row r="71" spans="1:234" s="1" customFormat="1" ht="27" customHeight="1" x14ac:dyDescent="0.25">
      <c r="A71" s="3">
        <f t="shared" si="4"/>
        <v>69</v>
      </c>
      <c r="B71" s="46">
        <v>1043023724</v>
      </c>
      <c r="C71" s="13" t="s">
        <v>602</v>
      </c>
      <c r="D71" s="14" t="s">
        <v>821</v>
      </c>
      <c r="E71" s="13" t="s">
        <v>594</v>
      </c>
      <c r="F71" s="2" t="s">
        <v>716</v>
      </c>
      <c r="G71" s="3" t="s">
        <v>1226</v>
      </c>
      <c r="H71" s="15">
        <v>5800000</v>
      </c>
      <c r="I71" s="15">
        <f t="shared" si="3"/>
        <v>5800000</v>
      </c>
      <c r="J71" s="22">
        <v>4036</v>
      </c>
      <c r="K71" s="16">
        <v>5037</v>
      </c>
      <c r="L71" s="62" t="s">
        <v>413</v>
      </c>
      <c r="M71" s="20">
        <v>44058</v>
      </c>
      <c r="N71" s="20" t="s">
        <v>1343</v>
      </c>
    </row>
    <row r="72" spans="1:234" s="1" customFormat="1" ht="27" customHeight="1" x14ac:dyDescent="0.25">
      <c r="A72" s="3">
        <f t="shared" si="4"/>
        <v>70</v>
      </c>
      <c r="B72" s="46">
        <v>1143465478</v>
      </c>
      <c r="C72" s="13" t="s">
        <v>566</v>
      </c>
      <c r="D72" s="14" t="s">
        <v>822</v>
      </c>
      <c r="E72" s="13" t="s">
        <v>651</v>
      </c>
      <c r="F72" s="2" t="s">
        <v>716</v>
      </c>
      <c r="G72" s="3" t="s">
        <v>1226</v>
      </c>
      <c r="H72" s="15">
        <v>2200000</v>
      </c>
      <c r="I72" s="15">
        <f t="shared" si="3"/>
        <v>2200000</v>
      </c>
      <c r="J72" s="22">
        <v>4037</v>
      </c>
      <c r="K72" s="16">
        <v>5038</v>
      </c>
      <c r="L72" s="62" t="s">
        <v>412</v>
      </c>
      <c r="M72" s="20">
        <v>44058</v>
      </c>
      <c r="N72" s="20" t="s">
        <v>1344</v>
      </c>
    </row>
    <row r="73" spans="1:234" s="1" customFormat="1" ht="27" customHeight="1" x14ac:dyDescent="0.25">
      <c r="A73" s="3">
        <f t="shared" si="4"/>
        <v>71</v>
      </c>
      <c r="B73" s="46">
        <v>1041899345</v>
      </c>
      <c r="C73" s="13" t="s">
        <v>568</v>
      </c>
      <c r="D73" s="14" t="s">
        <v>823</v>
      </c>
      <c r="E73" s="13" t="s">
        <v>569</v>
      </c>
      <c r="F73" s="2" t="s">
        <v>716</v>
      </c>
      <c r="G73" s="3" t="s">
        <v>1226</v>
      </c>
      <c r="H73" s="15">
        <v>1900000</v>
      </c>
      <c r="I73" s="15">
        <f t="shared" si="3"/>
        <v>1900000</v>
      </c>
      <c r="J73" s="22">
        <v>4038</v>
      </c>
      <c r="K73" s="16">
        <v>5039</v>
      </c>
      <c r="L73" s="13" t="s">
        <v>613</v>
      </c>
      <c r="M73" s="20">
        <v>44058</v>
      </c>
      <c r="N73" s="20" t="s">
        <v>1345</v>
      </c>
    </row>
    <row r="74" spans="1:234" s="1" customFormat="1" ht="27" customHeight="1" x14ac:dyDescent="0.25">
      <c r="A74" s="3">
        <f t="shared" si="4"/>
        <v>72</v>
      </c>
      <c r="B74" s="46">
        <v>85468633</v>
      </c>
      <c r="C74" s="13" t="s">
        <v>611</v>
      </c>
      <c r="D74" s="14" t="s">
        <v>824</v>
      </c>
      <c r="E74" s="13" t="s">
        <v>612</v>
      </c>
      <c r="F74" s="2" t="s">
        <v>716</v>
      </c>
      <c r="G74" s="3" t="s">
        <v>1226</v>
      </c>
      <c r="H74" s="15">
        <v>4000000</v>
      </c>
      <c r="I74" s="15">
        <f t="shared" si="3"/>
        <v>4000000</v>
      </c>
      <c r="J74" s="22">
        <v>4039</v>
      </c>
      <c r="K74" s="16">
        <v>5040</v>
      </c>
      <c r="L74" s="13" t="s">
        <v>613</v>
      </c>
      <c r="M74" s="20">
        <v>44058</v>
      </c>
      <c r="N74" s="20" t="s">
        <v>1346</v>
      </c>
    </row>
    <row r="75" spans="1:234" s="1" customFormat="1" ht="27" customHeight="1" x14ac:dyDescent="0.25">
      <c r="A75" s="3">
        <f t="shared" si="4"/>
        <v>73</v>
      </c>
      <c r="B75" s="46">
        <v>32829531</v>
      </c>
      <c r="C75" s="1" t="s">
        <v>88</v>
      </c>
      <c r="D75" s="14" t="s">
        <v>825</v>
      </c>
      <c r="E75" s="13" t="s">
        <v>609</v>
      </c>
      <c r="F75" s="2" t="s">
        <v>716</v>
      </c>
      <c r="G75" s="3" t="s">
        <v>1226</v>
      </c>
      <c r="H75" s="15">
        <v>4000000</v>
      </c>
      <c r="I75" s="15">
        <f t="shared" si="3"/>
        <v>4000000</v>
      </c>
      <c r="J75" s="22">
        <v>4040</v>
      </c>
      <c r="K75" s="16">
        <v>5041</v>
      </c>
      <c r="L75" s="17" t="s">
        <v>102</v>
      </c>
      <c r="M75" s="20">
        <v>44058</v>
      </c>
      <c r="N75" s="20" t="s">
        <v>1347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</row>
    <row r="76" spans="1:234" s="1" customFormat="1" ht="27" customHeight="1" x14ac:dyDescent="0.25">
      <c r="A76" s="3">
        <f t="shared" si="4"/>
        <v>74</v>
      </c>
      <c r="B76" s="46">
        <v>57270649</v>
      </c>
      <c r="C76" s="13" t="s">
        <v>570</v>
      </c>
      <c r="D76" s="14" t="s">
        <v>826</v>
      </c>
      <c r="E76" s="13" t="s">
        <v>668</v>
      </c>
      <c r="F76" s="2" t="s">
        <v>716</v>
      </c>
      <c r="G76" s="3" t="s">
        <v>1226</v>
      </c>
      <c r="H76" s="15">
        <v>4000000</v>
      </c>
      <c r="I76" s="15">
        <f t="shared" si="3"/>
        <v>4000000</v>
      </c>
      <c r="J76" s="22">
        <v>4041</v>
      </c>
      <c r="K76" s="16">
        <v>5042</v>
      </c>
      <c r="L76" s="17" t="s">
        <v>102</v>
      </c>
      <c r="M76" s="20">
        <v>44058</v>
      </c>
      <c r="N76" s="20" t="s">
        <v>1348</v>
      </c>
    </row>
    <row r="77" spans="1:234" s="1" customFormat="1" ht="27" customHeight="1" x14ac:dyDescent="0.25">
      <c r="A77" s="3">
        <f t="shared" si="4"/>
        <v>75</v>
      </c>
      <c r="B77" s="46">
        <v>72095954</v>
      </c>
      <c r="C77" s="47" t="s">
        <v>601</v>
      </c>
      <c r="D77" s="14" t="s">
        <v>827</v>
      </c>
      <c r="E77" s="13" t="s">
        <v>562</v>
      </c>
      <c r="F77" s="2" t="s">
        <v>716</v>
      </c>
      <c r="G77" s="3" t="s">
        <v>1226</v>
      </c>
      <c r="H77" s="15">
        <v>4500000</v>
      </c>
      <c r="I77" s="15">
        <f t="shared" si="3"/>
        <v>4500000</v>
      </c>
      <c r="J77" s="22">
        <v>4042</v>
      </c>
      <c r="K77" s="16">
        <v>5043</v>
      </c>
      <c r="L77" s="62" t="s">
        <v>413</v>
      </c>
      <c r="M77" s="20">
        <v>44058</v>
      </c>
      <c r="N77" s="20" t="s">
        <v>1349</v>
      </c>
    </row>
    <row r="78" spans="1:234" s="1" customFormat="1" ht="27" customHeight="1" x14ac:dyDescent="0.25">
      <c r="A78" s="3">
        <f t="shared" si="4"/>
        <v>76</v>
      </c>
      <c r="B78" s="46">
        <v>19619279</v>
      </c>
      <c r="C78" s="13" t="s">
        <v>610</v>
      </c>
      <c r="D78" s="14" t="s">
        <v>828</v>
      </c>
      <c r="E78" s="13" t="s">
        <v>668</v>
      </c>
      <c r="F78" s="2" t="s">
        <v>716</v>
      </c>
      <c r="G78" s="3" t="s">
        <v>1226</v>
      </c>
      <c r="H78" s="15">
        <v>5000000</v>
      </c>
      <c r="I78" s="15">
        <f t="shared" si="3"/>
        <v>5000000</v>
      </c>
      <c r="J78" s="22">
        <v>4043</v>
      </c>
      <c r="K78" s="16">
        <v>5044</v>
      </c>
      <c r="L78" s="17" t="s">
        <v>102</v>
      </c>
      <c r="M78" s="20">
        <v>44058</v>
      </c>
      <c r="N78" s="20" t="s">
        <v>1350</v>
      </c>
    </row>
    <row r="79" spans="1:234" s="1" customFormat="1" ht="27" customHeight="1" x14ac:dyDescent="0.25">
      <c r="A79" s="3">
        <f t="shared" si="4"/>
        <v>77</v>
      </c>
      <c r="B79" s="48">
        <v>27895505</v>
      </c>
      <c r="C79" s="17" t="s">
        <v>626</v>
      </c>
      <c r="D79" s="14" t="s">
        <v>829</v>
      </c>
      <c r="E79" s="13" t="s">
        <v>741</v>
      </c>
      <c r="F79" s="2" t="s">
        <v>716</v>
      </c>
      <c r="G79" s="3" t="s">
        <v>1226</v>
      </c>
      <c r="H79" s="15">
        <v>1500000</v>
      </c>
      <c r="I79" s="15">
        <f t="shared" si="3"/>
        <v>1500000</v>
      </c>
      <c r="J79" s="22">
        <v>4044</v>
      </c>
      <c r="K79" s="16">
        <v>5045</v>
      </c>
      <c r="L79" s="17" t="s">
        <v>106</v>
      </c>
      <c r="M79" s="20">
        <v>44058</v>
      </c>
      <c r="N79" s="20" t="s">
        <v>1351</v>
      </c>
    </row>
    <row r="80" spans="1:234" s="1" customFormat="1" ht="27" customHeight="1" x14ac:dyDescent="0.25">
      <c r="A80" s="3">
        <f t="shared" si="4"/>
        <v>78</v>
      </c>
      <c r="B80" s="48">
        <v>22644596</v>
      </c>
      <c r="C80" s="13" t="s">
        <v>217</v>
      </c>
      <c r="D80" s="14" t="s">
        <v>830</v>
      </c>
      <c r="E80" s="13" t="s">
        <v>571</v>
      </c>
      <c r="F80" s="2" t="s">
        <v>716</v>
      </c>
      <c r="G80" s="3" t="s">
        <v>1226</v>
      </c>
      <c r="H80" s="15">
        <v>2000000</v>
      </c>
      <c r="I80" s="15">
        <f t="shared" si="3"/>
        <v>2000000</v>
      </c>
      <c r="J80" s="22">
        <v>4045</v>
      </c>
      <c r="K80" s="16">
        <v>5046</v>
      </c>
      <c r="L80" s="17" t="s">
        <v>106</v>
      </c>
      <c r="M80" s="20">
        <v>44058</v>
      </c>
      <c r="N80" s="20" t="s">
        <v>1352</v>
      </c>
    </row>
    <row r="81" spans="1:234" s="13" customFormat="1" ht="27" customHeight="1" x14ac:dyDescent="0.25">
      <c r="A81" s="3">
        <f t="shared" si="4"/>
        <v>79</v>
      </c>
      <c r="B81" s="46">
        <v>1042471178</v>
      </c>
      <c r="C81" s="47" t="s">
        <v>627</v>
      </c>
      <c r="D81" s="14" t="s">
        <v>831</v>
      </c>
      <c r="E81" s="13" t="s">
        <v>630</v>
      </c>
      <c r="F81" s="2" t="s">
        <v>716</v>
      </c>
      <c r="G81" s="3" t="s">
        <v>1226</v>
      </c>
      <c r="H81" s="15">
        <v>1700000</v>
      </c>
      <c r="I81" s="15">
        <f t="shared" si="3"/>
        <v>1700000</v>
      </c>
      <c r="J81" s="22">
        <v>4046</v>
      </c>
      <c r="K81" s="16">
        <v>5047</v>
      </c>
      <c r="L81" s="17" t="s">
        <v>106</v>
      </c>
      <c r="M81" s="20">
        <v>44058</v>
      </c>
      <c r="N81" s="20" t="s">
        <v>1353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</row>
    <row r="82" spans="1:234" s="1" customFormat="1" ht="27" customHeight="1" x14ac:dyDescent="0.25">
      <c r="A82" s="3">
        <f t="shared" si="4"/>
        <v>80</v>
      </c>
      <c r="B82" s="46">
        <v>1002067698</v>
      </c>
      <c r="C82" s="47" t="s">
        <v>628</v>
      </c>
      <c r="D82" s="14" t="s">
        <v>832</v>
      </c>
      <c r="E82" s="13" t="s">
        <v>629</v>
      </c>
      <c r="F82" s="2" t="s">
        <v>716</v>
      </c>
      <c r="G82" s="3" t="s">
        <v>1226</v>
      </c>
      <c r="H82" s="15">
        <v>2500000</v>
      </c>
      <c r="I82" s="15">
        <f t="shared" si="3"/>
        <v>2500000</v>
      </c>
      <c r="J82" s="22">
        <v>4047</v>
      </c>
      <c r="K82" s="16">
        <v>5048</v>
      </c>
      <c r="L82" s="17" t="s">
        <v>106</v>
      </c>
      <c r="M82" s="20">
        <v>44058</v>
      </c>
      <c r="N82" s="20" t="s">
        <v>1354</v>
      </c>
    </row>
    <row r="83" spans="1:234" s="1" customFormat="1" ht="27" customHeight="1" x14ac:dyDescent="0.25">
      <c r="A83" s="3">
        <f t="shared" si="4"/>
        <v>81</v>
      </c>
      <c r="B83" s="46">
        <v>1042351489</v>
      </c>
      <c r="C83" s="13" t="s">
        <v>567</v>
      </c>
      <c r="D83" s="14" t="s">
        <v>833</v>
      </c>
      <c r="E83" s="13" t="s">
        <v>640</v>
      </c>
      <c r="F83" s="2" t="s">
        <v>716</v>
      </c>
      <c r="G83" s="3" t="s">
        <v>1226</v>
      </c>
      <c r="H83" s="15">
        <v>2300000</v>
      </c>
      <c r="I83" s="15">
        <f t="shared" si="3"/>
        <v>2300000</v>
      </c>
      <c r="J83" s="22">
        <v>4048</v>
      </c>
      <c r="K83" s="16">
        <v>5049</v>
      </c>
      <c r="L83" s="17" t="s">
        <v>102</v>
      </c>
      <c r="M83" s="20">
        <v>44058</v>
      </c>
      <c r="N83" s="20" t="s">
        <v>1355</v>
      </c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</row>
    <row r="84" spans="1:234" s="1" customFormat="1" ht="27" customHeight="1" x14ac:dyDescent="0.25">
      <c r="A84" s="3">
        <f t="shared" si="4"/>
        <v>82</v>
      </c>
      <c r="B84" s="46">
        <v>1048217027</v>
      </c>
      <c r="C84" s="47" t="s">
        <v>634</v>
      </c>
      <c r="D84" s="14" t="s">
        <v>834</v>
      </c>
      <c r="E84" s="13" t="s">
        <v>670</v>
      </c>
      <c r="F84" s="2" t="s">
        <v>716</v>
      </c>
      <c r="G84" s="3" t="s">
        <v>1226</v>
      </c>
      <c r="H84" s="15">
        <v>4000000</v>
      </c>
      <c r="I84" s="15">
        <f t="shared" si="3"/>
        <v>4000000</v>
      </c>
      <c r="J84" s="22">
        <v>4049</v>
      </c>
      <c r="K84" s="16">
        <v>5050</v>
      </c>
      <c r="L84" s="17" t="s">
        <v>434</v>
      </c>
      <c r="M84" s="20">
        <v>44058</v>
      </c>
      <c r="N84" s="20" t="s">
        <v>1356</v>
      </c>
    </row>
    <row r="85" spans="1:234" s="1" customFormat="1" ht="27" customHeight="1" x14ac:dyDescent="0.25">
      <c r="A85" s="3">
        <f t="shared" si="4"/>
        <v>83</v>
      </c>
      <c r="B85" s="46">
        <v>22665320</v>
      </c>
      <c r="C85" s="47" t="s">
        <v>641</v>
      </c>
      <c r="D85" s="14" t="s">
        <v>835</v>
      </c>
      <c r="E85" s="13" t="s">
        <v>668</v>
      </c>
      <c r="F85" s="2" t="s">
        <v>716</v>
      </c>
      <c r="G85" s="3" t="s">
        <v>1226</v>
      </c>
      <c r="H85" s="15">
        <v>5800000</v>
      </c>
      <c r="I85" s="15">
        <f t="shared" si="3"/>
        <v>5800000</v>
      </c>
      <c r="J85" s="22">
        <v>4050</v>
      </c>
      <c r="K85" s="16">
        <v>5051</v>
      </c>
      <c r="L85" s="62" t="s">
        <v>413</v>
      </c>
      <c r="M85" s="20">
        <v>44058</v>
      </c>
      <c r="N85" s="20" t="s">
        <v>1357</v>
      </c>
      <c r="HY85" s="18"/>
      <c r="HZ85" s="18"/>
    </row>
    <row r="86" spans="1:234" s="1" customFormat="1" ht="27" customHeight="1" x14ac:dyDescent="0.25">
      <c r="A86" s="3">
        <f t="shared" si="4"/>
        <v>84</v>
      </c>
      <c r="B86" s="46">
        <v>72151642</v>
      </c>
      <c r="C86" s="47" t="s">
        <v>712</v>
      </c>
      <c r="D86" s="14" t="s">
        <v>836</v>
      </c>
      <c r="E86" s="13" t="s">
        <v>631</v>
      </c>
      <c r="F86" s="2" t="s">
        <v>716</v>
      </c>
      <c r="G86" s="3" t="s">
        <v>1226</v>
      </c>
      <c r="H86" s="15">
        <v>4000000</v>
      </c>
      <c r="I86" s="15">
        <f t="shared" si="3"/>
        <v>4000000</v>
      </c>
      <c r="J86" s="22">
        <v>4051</v>
      </c>
      <c r="K86" s="16">
        <v>5052</v>
      </c>
      <c r="L86" s="17" t="s">
        <v>484</v>
      </c>
      <c r="M86" s="20">
        <v>44058</v>
      </c>
      <c r="N86" s="20" t="s">
        <v>1358</v>
      </c>
    </row>
    <row r="87" spans="1:234" s="1" customFormat="1" ht="27" customHeight="1" x14ac:dyDescent="0.25">
      <c r="A87" s="3">
        <f t="shared" si="4"/>
        <v>85</v>
      </c>
      <c r="B87" s="46">
        <v>72236961</v>
      </c>
      <c r="C87" s="47" t="s">
        <v>635</v>
      </c>
      <c r="D87" s="14" t="s">
        <v>837</v>
      </c>
      <c r="E87" s="13" t="s">
        <v>432</v>
      </c>
      <c r="F87" s="2" t="s">
        <v>716</v>
      </c>
      <c r="G87" s="3" t="s">
        <v>1226</v>
      </c>
      <c r="H87" s="15">
        <v>1700000</v>
      </c>
      <c r="I87" s="15">
        <f t="shared" si="3"/>
        <v>1700000</v>
      </c>
      <c r="J87" s="22">
        <v>4052</v>
      </c>
      <c r="K87" s="16">
        <v>5053</v>
      </c>
      <c r="L87" s="17" t="s">
        <v>106</v>
      </c>
      <c r="M87" s="20">
        <v>44058</v>
      </c>
      <c r="N87" s="20" t="s">
        <v>1359</v>
      </c>
    </row>
    <row r="88" spans="1:234" s="1" customFormat="1" ht="27" customHeight="1" x14ac:dyDescent="0.25">
      <c r="A88" s="3">
        <f t="shared" si="4"/>
        <v>86</v>
      </c>
      <c r="B88" s="46">
        <v>77030162</v>
      </c>
      <c r="C88" s="13" t="s">
        <v>683</v>
      </c>
      <c r="D88" s="14" t="s">
        <v>838</v>
      </c>
      <c r="E88" s="13" t="s">
        <v>684</v>
      </c>
      <c r="F88" s="2" t="s">
        <v>716</v>
      </c>
      <c r="G88" s="3" t="s">
        <v>1226</v>
      </c>
      <c r="H88" s="19">
        <v>1800000</v>
      </c>
      <c r="I88" s="15">
        <f t="shared" si="3"/>
        <v>1800000</v>
      </c>
      <c r="J88" s="22">
        <v>4053</v>
      </c>
      <c r="K88" s="16">
        <v>5054</v>
      </c>
      <c r="L88" s="17" t="s">
        <v>106</v>
      </c>
      <c r="M88" s="20">
        <v>44058</v>
      </c>
      <c r="N88" s="20" t="s">
        <v>1360</v>
      </c>
    </row>
    <row r="89" spans="1:234" s="1" customFormat="1" ht="27" customHeight="1" x14ac:dyDescent="0.25">
      <c r="A89" s="3">
        <f t="shared" si="4"/>
        <v>87</v>
      </c>
      <c r="B89" s="46">
        <v>1129571476</v>
      </c>
      <c r="C89" s="13" t="s">
        <v>644</v>
      </c>
      <c r="D89" s="14" t="s">
        <v>839</v>
      </c>
      <c r="E89" s="13" t="s">
        <v>607</v>
      </c>
      <c r="F89" s="2" t="s">
        <v>716</v>
      </c>
      <c r="G89" s="3" t="s">
        <v>1226</v>
      </c>
      <c r="H89" s="19">
        <v>4000000</v>
      </c>
      <c r="I89" s="15">
        <f t="shared" si="3"/>
        <v>4000000</v>
      </c>
      <c r="J89" s="22">
        <v>4054</v>
      </c>
      <c r="K89" s="16">
        <v>5055</v>
      </c>
      <c r="L89" s="62" t="s">
        <v>412</v>
      </c>
      <c r="M89" s="20">
        <v>44058</v>
      </c>
      <c r="N89" s="20" t="s">
        <v>1361</v>
      </c>
    </row>
    <row r="90" spans="1:234" s="1" customFormat="1" ht="27" customHeight="1" x14ac:dyDescent="0.25">
      <c r="A90" s="3">
        <f t="shared" si="4"/>
        <v>88</v>
      </c>
      <c r="B90" s="46">
        <v>32869223</v>
      </c>
      <c r="C90" s="13" t="s">
        <v>648</v>
      </c>
      <c r="D90" s="14" t="s">
        <v>840</v>
      </c>
      <c r="E90" s="13" t="s">
        <v>742</v>
      </c>
      <c r="F90" s="2" t="s">
        <v>716</v>
      </c>
      <c r="G90" s="3" t="s">
        <v>1226</v>
      </c>
      <c r="H90" s="19">
        <v>2200000</v>
      </c>
      <c r="I90" s="15">
        <f t="shared" si="3"/>
        <v>2200000</v>
      </c>
      <c r="J90" s="22">
        <v>4055</v>
      </c>
      <c r="K90" s="16">
        <v>5056</v>
      </c>
      <c r="L90" s="13" t="s">
        <v>613</v>
      </c>
      <c r="M90" s="20">
        <v>44058</v>
      </c>
      <c r="N90" s="20" t="s">
        <v>1362</v>
      </c>
    </row>
    <row r="91" spans="1:234" s="18" customFormat="1" ht="27" customHeight="1" x14ac:dyDescent="0.25">
      <c r="A91" s="3">
        <f t="shared" si="4"/>
        <v>89</v>
      </c>
      <c r="B91" s="46">
        <v>72220231</v>
      </c>
      <c r="C91" s="13" t="s">
        <v>658</v>
      </c>
      <c r="D91" s="14" t="s">
        <v>841</v>
      </c>
      <c r="E91" s="13" t="s">
        <v>562</v>
      </c>
      <c r="F91" s="2" t="s">
        <v>716</v>
      </c>
      <c r="G91" s="3" t="s">
        <v>1226</v>
      </c>
      <c r="H91" s="19">
        <v>5000000</v>
      </c>
      <c r="I91" s="15">
        <f t="shared" si="3"/>
        <v>5000000</v>
      </c>
      <c r="J91" s="22">
        <v>4056</v>
      </c>
      <c r="K91" s="16">
        <v>5057</v>
      </c>
      <c r="L91" s="62" t="s">
        <v>413</v>
      </c>
      <c r="M91" s="20">
        <v>44058</v>
      </c>
      <c r="N91" s="20" t="s">
        <v>1363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</row>
    <row r="92" spans="1:234" s="1" customFormat="1" ht="27" customHeight="1" x14ac:dyDescent="0.25">
      <c r="A92" s="3">
        <f t="shared" si="4"/>
        <v>90</v>
      </c>
      <c r="B92" s="46">
        <v>84453299</v>
      </c>
      <c r="C92" s="13" t="s">
        <v>665</v>
      </c>
      <c r="D92" s="14" t="s">
        <v>842</v>
      </c>
      <c r="E92" s="13" t="s">
        <v>594</v>
      </c>
      <c r="F92" s="2" t="s">
        <v>716</v>
      </c>
      <c r="G92" s="3" t="s">
        <v>1226</v>
      </c>
      <c r="H92" s="19">
        <v>3000000</v>
      </c>
      <c r="I92" s="15">
        <f t="shared" si="3"/>
        <v>3000000</v>
      </c>
      <c r="J92" s="22">
        <v>4057</v>
      </c>
      <c r="K92" s="16">
        <v>5058</v>
      </c>
      <c r="L92" s="17" t="s">
        <v>483</v>
      </c>
      <c r="M92" s="20">
        <v>44058</v>
      </c>
      <c r="N92" s="20" t="s">
        <v>1364</v>
      </c>
    </row>
    <row r="93" spans="1:234" s="24" customFormat="1" ht="27" customHeight="1" x14ac:dyDescent="0.25">
      <c r="A93" s="3">
        <f t="shared" si="4"/>
        <v>91</v>
      </c>
      <c r="B93" s="82">
        <v>8680252</v>
      </c>
      <c r="C93" s="23" t="s">
        <v>661</v>
      </c>
      <c r="D93" s="51" t="s">
        <v>843</v>
      </c>
      <c r="E93" s="23" t="s">
        <v>9</v>
      </c>
      <c r="F93" s="33" t="s">
        <v>716</v>
      </c>
      <c r="G93" s="28" t="s">
        <v>1226</v>
      </c>
      <c r="H93" s="61">
        <v>1270000</v>
      </c>
      <c r="I93" s="29">
        <f t="shared" si="3"/>
        <v>1270000</v>
      </c>
      <c r="J93" s="59">
        <v>4058</v>
      </c>
      <c r="K93" s="60">
        <v>5059</v>
      </c>
      <c r="L93" s="30" t="s">
        <v>106</v>
      </c>
      <c r="M93" s="20">
        <v>44058</v>
      </c>
      <c r="N93" s="20" t="s">
        <v>1365</v>
      </c>
    </row>
    <row r="94" spans="1:234" s="1" customFormat="1" ht="27" customHeight="1" x14ac:dyDescent="0.25">
      <c r="A94" s="3">
        <f t="shared" si="4"/>
        <v>92</v>
      </c>
      <c r="B94" s="48">
        <v>72293492</v>
      </c>
      <c r="C94" s="13" t="s">
        <v>433</v>
      </c>
      <c r="D94" s="14" t="s">
        <v>844</v>
      </c>
      <c r="E94" s="13" t="s">
        <v>482</v>
      </c>
      <c r="F94" s="2" t="s">
        <v>716</v>
      </c>
      <c r="G94" s="3" t="s">
        <v>1226</v>
      </c>
      <c r="H94" s="15">
        <v>3000000</v>
      </c>
      <c r="I94" s="15">
        <f t="shared" si="3"/>
        <v>3000000</v>
      </c>
      <c r="J94" s="22">
        <v>4059</v>
      </c>
      <c r="K94" s="16">
        <v>5060</v>
      </c>
      <c r="L94" s="17" t="s">
        <v>434</v>
      </c>
      <c r="M94" s="20">
        <v>44058</v>
      </c>
      <c r="N94" s="20" t="s">
        <v>1366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</row>
    <row r="95" spans="1:234" s="1" customFormat="1" ht="27" customHeight="1" x14ac:dyDescent="0.25">
      <c r="A95" s="3">
        <f t="shared" si="4"/>
        <v>93</v>
      </c>
      <c r="B95" s="48">
        <v>22732194</v>
      </c>
      <c r="C95" s="13" t="s">
        <v>423</v>
      </c>
      <c r="D95" s="14" t="s">
        <v>845</v>
      </c>
      <c r="E95" s="13" t="s">
        <v>619</v>
      </c>
      <c r="F95" s="2" t="s">
        <v>716</v>
      </c>
      <c r="G95" s="3" t="s">
        <v>1226</v>
      </c>
      <c r="H95" s="15">
        <v>1700000</v>
      </c>
      <c r="I95" s="15">
        <f t="shared" si="3"/>
        <v>1700000</v>
      </c>
      <c r="J95" s="22">
        <v>4060</v>
      </c>
      <c r="K95" s="16">
        <v>5061</v>
      </c>
      <c r="L95" s="17" t="s">
        <v>106</v>
      </c>
      <c r="M95" s="20">
        <v>44058</v>
      </c>
      <c r="N95" s="20" t="s">
        <v>1367</v>
      </c>
    </row>
    <row r="96" spans="1:234" s="1" customFormat="1" ht="27" customHeight="1" x14ac:dyDescent="0.3">
      <c r="A96" s="3">
        <f t="shared" si="4"/>
        <v>94</v>
      </c>
      <c r="B96" s="46">
        <v>44190907</v>
      </c>
      <c r="C96" s="47" t="s">
        <v>687</v>
      </c>
      <c r="D96" s="14" t="s">
        <v>846</v>
      </c>
      <c r="E96" s="13" t="s">
        <v>688</v>
      </c>
      <c r="F96" s="2" t="s">
        <v>716</v>
      </c>
      <c r="G96" s="3" t="s">
        <v>1226</v>
      </c>
      <c r="H96" s="15">
        <v>5000000</v>
      </c>
      <c r="I96" s="15">
        <v>5000000</v>
      </c>
      <c r="J96" s="22">
        <v>4061</v>
      </c>
      <c r="K96" s="16">
        <v>5062</v>
      </c>
      <c r="L96" s="62" t="s">
        <v>413</v>
      </c>
      <c r="M96" s="20">
        <v>44058</v>
      </c>
      <c r="N96" s="20" t="s">
        <v>1368</v>
      </c>
      <c r="HY96" s="37"/>
      <c r="HZ96" s="37"/>
    </row>
    <row r="97" spans="1:234" s="1" customFormat="1" ht="27" customHeight="1" x14ac:dyDescent="0.25">
      <c r="A97" s="3">
        <f t="shared" si="4"/>
        <v>95</v>
      </c>
      <c r="B97" s="46">
        <v>55307392</v>
      </c>
      <c r="C97" s="13" t="s">
        <v>663</v>
      </c>
      <c r="D97" s="14" t="s">
        <v>847</v>
      </c>
      <c r="E97" s="13" t="s">
        <v>681</v>
      </c>
      <c r="F97" s="2" t="s">
        <v>716</v>
      </c>
      <c r="G97" s="3" t="s">
        <v>1226</v>
      </c>
      <c r="H97" s="19">
        <v>2000000</v>
      </c>
      <c r="I97" s="15">
        <f t="shared" ref="I97:I160" si="5">+H97*1</f>
        <v>2000000</v>
      </c>
      <c r="J97" s="22">
        <v>4062</v>
      </c>
      <c r="K97" s="16">
        <v>5063</v>
      </c>
      <c r="L97" s="17" t="s">
        <v>106</v>
      </c>
      <c r="M97" s="20">
        <v>44058</v>
      </c>
      <c r="N97" s="20" t="s">
        <v>1369</v>
      </c>
    </row>
    <row r="98" spans="1:234" s="1" customFormat="1" ht="27" customHeight="1" x14ac:dyDescent="0.3">
      <c r="A98" s="3">
        <f t="shared" si="4"/>
        <v>96</v>
      </c>
      <c r="B98" s="46">
        <v>32892034</v>
      </c>
      <c r="C98" s="47" t="s">
        <v>690</v>
      </c>
      <c r="D98" s="14" t="s">
        <v>848</v>
      </c>
      <c r="E98" s="13" t="s">
        <v>689</v>
      </c>
      <c r="F98" s="2" t="s">
        <v>716</v>
      </c>
      <c r="G98" s="3" t="s">
        <v>1226</v>
      </c>
      <c r="H98" s="15">
        <v>4500000</v>
      </c>
      <c r="I98" s="15">
        <f t="shared" si="5"/>
        <v>4500000</v>
      </c>
      <c r="J98" s="22">
        <v>4063</v>
      </c>
      <c r="K98" s="16">
        <v>5064</v>
      </c>
      <c r="L98" s="17" t="s">
        <v>106</v>
      </c>
      <c r="M98" s="20">
        <v>44058</v>
      </c>
      <c r="N98" s="20" t="s">
        <v>1370</v>
      </c>
      <c r="HY98" s="37"/>
      <c r="HZ98" s="37"/>
    </row>
    <row r="99" spans="1:234" s="1" customFormat="1" ht="27" customHeight="1" x14ac:dyDescent="0.25">
      <c r="A99" s="3">
        <f t="shared" si="4"/>
        <v>97</v>
      </c>
      <c r="B99" s="46">
        <v>22819397</v>
      </c>
      <c r="C99" s="13" t="s">
        <v>671</v>
      </c>
      <c r="D99" s="14" t="s">
        <v>849</v>
      </c>
      <c r="E99" s="13" t="s">
        <v>668</v>
      </c>
      <c r="F99" s="2" t="s">
        <v>716</v>
      </c>
      <c r="G99" s="3" t="s">
        <v>1226</v>
      </c>
      <c r="H99" s="19">
        <v>3500000</v>
      </c>
      <c r="I99" s="15">
        <f t="shared" si="5"/>
        <v>3500000</v>
      </c>
      <c r="J99" s="22">
        <v>4064</v>
      </c>
      <c r="K99" s="16">
        <v>5065</v>
      </c>
      <c r="L99" s="17" t="s">
        <v>102</v>
      </c>
      <c r="M99" s="20">
        <v>44058</v>
      </c>
      <c r="N99" s="20" t="s">
        <v>1371</v>
      </c>
    </row>
    <row r="100" spans="1:234" s="24" customFormat="1" ht="27" customHeight="1" x14ac:dyDescent="0.25">
      <c r="A100" s="3">
        <f t="shared" si="4"/>
        <v>98</v>
      </c>
      <c r="B100" s="82">
        <v>72328953</v>
      </c>
      <c r="C100" s="23" t="s">
        <v>752</v>
      </c>
      <c r="D100" s="51" t="s">
        <v>850</v>
      </c>
      <c r="E100" s="23" t="s">
        <v>446</v>
      </c>
      <c r="F100" s="33" t="s">
        <v>716</v>
      </c>
      <c r="G100" s="28" t="s">
        <v>1226</v>
      </c>
      <c r="H100" s="61">
        <v>2500000</v>
      </c>
      <c r="I100" s="29">
        <f t="shared" si="5"/>
        <v>2500000</v>
      </c>
      <c r="J100" s="59">
        <v>4065</v>
      </c>
      <c r="K100" s="60">
        <v>5066</v>
      </c>
      <c r="L100" s="30" t="s">
        <v>106</v>
      </c>
      <c r="M100" s="20">
        <v>44058</v>
      </c>
      <c r="N100" s="20" t="s">
        <v>1372</v>
      </c>
    </row>
    <row r="101" spans="1:234" s="24" customFormat="1" ht="27" customHeight="1" x14ac:dyDescent="0.25">
      <c r="A101" s="3">
        <f t="shared" si="4"/>
        <v>99</v>
      </c>
      <c r="B101" s="46">
        <v>72286138</v>
      </c>
      <c r="C101" s="13" t="s">
        <v>722</v>
      </c>
      <c r="D101" s="14" t="s">
        <v>851</v>
      </c>
      <c r="E101" s="13" t="s">
        <v>491</v>
      </c>
      <c r="F101" s="2" t="s">
        <v>716</v>
      </c>
      <c r="G101" s="3" t="s">
        <v>1226</v>
      </c>
      <c r="H101" s="61">
        <v>4000000</v>
      </c>
      <c r="I101" s="29">
        <f t="shared" si="5"/>
        <v>4000000</v>
      </c>
      <c r="J101" s="22">
        <v>4066</v>
      </c>
      <c r="K101" s="16">
        <v>5067</v>
      </c>
      <c r="L101" s="62" t="s">
        <v>412</v>
      </c>
      <c r="M101" s="20">
        <v>44058</v>
      </c>
      <c r="N101" s="20" t="s">
        <v>1373</v>
      </c>
    </row>
    <row r="102" spans="1:234" s="24" customFormat="1" ht="27" customHeight="1" x14ac:dyDescent="0.25">
      <c r="A102" s="3">
        <f t="shared" si="4"/>
        <v>100</v>
      </c>
      <c r="B102" s="82">
        <v>1042455811</v>
      </c>
      <c r="C102" s="23" t="s">
        <v>728</v>
      </c>
      <c r="D102" s="51" t="s">
        <v>852</v>
      </c>
      <c r="E102" s="23" t="s">
        <v>729</v>
      </c>
      <c r="F102" s="2" t="s">
        <v>716</v>
      </c>
      <c r="G102" s="3" t="s">
        <v>1226</v>
      </c>
      <c r="H102" s="61">
        <v>2500000</v>
      </c>
      <c r="I102" s="29">
        <f t="shared" si="5"/>
        <v>2500000</v>
      </c>
      <c r="J102" s="22">
        <v>4067</v>
      </c>
      <c r="K102" s="16">
        <v>5068</v>
      </c>
      <c r="L102" s="30" t="s">
        <v>106</v>
      </c>
      <c r="M102" s="20">
        <v>44058</v>
      </c>
      <c r="N102" s="20" t="s">
        <v>1374</v>
      </c>
    </row>
    <row r="103" spans="1:234" s="24" customFormat="1" ht="27" customHeight="1" x14ac:dyDescent="0.25">
      <c r="A103" s="3">
        <f t="shared" si="4"/>
        <v>101</v>
      </c>
      <c r="B103" s="82">
        <v>32623574</v>
      </c>
      <c r="C103" s="23" t="s">
        <v>730</v>
      </c>
      <c r="D103" s="51" t="s">
        <v>853</v>
      </c>
      <c r="E103" s="23" t="s">
        <v>491</v>
      </c>
      <c r="F103" s="33" t="s">
        <v>716</v>
      </c>
      <c r="G103" s="28" t="s">
        <v>1226</v>
      </c>
      <c r="H103" s="61">
        <v>4000000</v>
      </c>
      <c r="I103" s="29">
        <f t="shared" si="5"/>
        <v>4000000</v>
      </c>
      <c r="J103" s="59">
        <v>4068</v>
      </c>
      <c r="K103" s="60">
        <v>5069</v>
      </c>
      <c r="L103" s="83" t="s">
        <v>413</v>
      </c>
      <c r="M103" s="20">
        <v>44058</v>
      </c>
      <c r="N103" s="20" t="s">
        <v>1375</v>
      </c>
    </row>
    <row r="104" spans="1:234" s="24" customFormat="1" ht="27" customHeight="1" x14ac:dyDescent="0.25">
      <c r="A104" s="3">
        <f t="shared" si="4"/>
        <v>102</v>
      </c>
      <c r="B104" s="46">
        <v>8733921</v>
      </c>
      <c r="C104" s="13" t="s">
        <v>747</v>
      </c>
      <c r="D104" s="14" t="s">
        <v>854</v>
      </c>
      <c r="E104" s="13" t="s">
        <v>491</v>
      </c>
      <c r="F104" s="2" t="s">
        <v>716</v>
      </c>
      <c r="G104" s="3" t="s">
        <v>1226</v>
      </c>
      <c r="H104" s="61">
        <v>5000000</v>
      </c>
      <c r="I104" s="29">
        <f t="shared" si="5"/>
        <v>5000000</v>
      </c>
      <c r="J104" s="22">
        <v>4069</v>
      </c>
      <c r="K104" s="16">
        <v>5070</v>
      </c>
      <c r="L104" s="62" t="s">
        <v>412</v>
      </c>
      <c r="M104" s="20">
        <v>44058</v>
      </c>
      <c r="N104" s="20" t="s">
        <v>1376</v>
      </c>
    </row>
    <row r="105" spans="1:234" s="24" customFormat="1" ht="27" customHeight="1" x14ac:dyDescent="0.25">
      <c r="A105" s="3">
        <f t="shared" si="4"/>
        <v>103</v>
      </c>
      <c r="B105" s="82">
        <v>32854523</v>
      </c>
      <c r="C105" s="23" t="s">
        <v>751</v>
      </c>
      <c r="D105" s="51" t="s">
        <v>855</v>
      </c>
      <c r="E105" s="23" t="s">
        <v>91</v>
      </c>
      <c r="F105" s="33" t="s">
        <v>716</v>
      </c>
      <c r="G105" s="28" t="s">
        <v>1226</v>
      </c>
      <c r="H105" s="61">
        <v>3000000</v>
      </c>
      <c r="I105" s="84">
        <f t="shared" si="5"/>
        <v>3000000</v>
      </c>
      <c r="J105" s="59">
        <v>4070</v>
      </c>
      <c r="K105" s="60">
        <v>5071</v>
      </c>
      <c r="L105" s="83" t="s">
        <v>413</v>
      </c>
      <c r="M105" s="20">
        <v>44058</v>
      </c>
      <c r="N105" s="20" t="s">
        <v>1377</v>
      </c>
    </row>
    <row r="106" spans="1:234" s="1" customFormat="1" ht="27" customHeight="1" x14ac:dyDescent="0.25">
      <c r="A106" s="3">
        <f t="shared" si="4"/>
        <v>104</v>
      </c>
      <c r="B106" s="48">
        <v>1143439595</v>
      </c>
      <c r="C106" s="13" t="s">
        <v>178</v>
      </c>
      <c r="D106" s="14" t="s">
        <v>856</v>
      </c>
      <c r="E106" s="13" t="s">
        <v>155</v>
      </c>
      <c r="F106" s="2" t="s">
        <v>716</v>
      </c>
      <c r="G106" s="3" t="s">
        <v>1226</v>
      </c>
      <c r="H106" s="15">
        <v>1458000</v>
      </c>
      <c r="I106" s="15">
        <f t="shared" si="5"/>
        <v>1458000</v>
      </c>
      <c r="J106" s="22">
        <v>4071</v>
      </c>
      <c r="K106" s="16">
        <v>5072</v>
      </c>
      <c r="L106" s="17" t="s">
        <v>604</v>
      </c>
      <c r="M106" s="20">
        <v>44058</v>
      </c>
      <c r="N106" s="20" t="s">
        <v>1378</v>
      </c>
    </row>
    <row r="107" spans="1:234" s="1" customFormat="1" ht="27" customHeight="1" x14ac:dyDescent="0.25">
      <c r="A107" s="3">
        <f t="shared" si="4"/>
        <v>105</v>
      </c>
      <c r="B107" s="48">
        <v>22468261</v>
      </c>
      <c r="C107" s="13" t="s">
        <v>244</v>
      </c>
      <c r="D107" s="14" t="s">
        <v>857</v>
      </c>
      <c r="E107" s="13" t="s">
        <v>155</v>
      </c>
      <c r="F107" s="2" t="s">
        <v>716</v>
      </c>
      <c r="G107" s="3" t="s">
        <v>1226</v>
      </c>
      <c r="H107" s="15">
        <v>2200000</v>
      </c>
      <c r="I107" s="15">
        <f t="shared" si="5"/>
        <v>2200000</v>
      </c>
      <c r="J107" s="22">
        <v>4072</v>
      </c>
      <c r="K107" s="16">
        <v>5073</v>
      </c>
      <c r="L107" s="17" t="s">
        <v>604</v>
      </c>
      <c r="M107" s="20">
        <v>44058</v>
      </c>
      <c r="N107" s="20" t="s">
        <v>1379</v>
      </c>
    </row>
    <row r="108" spans="1:234" s="1" customFormat="1" ht="27" customHeight="1" x14ac:dyDescent="0.25">
      <c r="A108" s="3">
        <f t="shared" si="4"/>
        <v>106</v>
      </c>
      <c r="B108" s="48">
        <v>1001798861</v>
      </c>
      <c r="C108" s="13" t="s">
        <v>39</v>
      </c>
      <c r="D108" s="14" t="s">
        <v>858</v>
      </c>
      <c r="E108" s="13" t="s">
        <v>155</v>
      </c>
      <c r="F108" s="2" t="s">
        <v>716</v>
      </c>
      <c r="G108" s="3" t="s">
        <v>1226</v>
      </c>
      <c r="H108" s="15">
        <v>1458000</v>
      </c>
      <c r="I108" s="15">
        <f t="shared" si="5"/>
        <v>1458000</v>
      </c>
      <c r="J108" s="22">
        <v>4073</v>
      </c>
      <c r="K108" s="16">
        <v>5074</v>
      </c>
      <c r="L108" s="17" t="s">
        <v>604</v>
      </c>
      <c r="M108" s="20">
        <v>44058</v>
      </c>
      <c r="N108" s="20" t="s">
        <v>1380</v>
      </c>
    </row>
    <row r="109" spans="1:234" s="1" customFormat="1" ht="27" customHeight="1" x14ac:dyDescent="0.25">
      <c r="A109" s="3">
        <f t="shared" si="4"/>
        <v>107</v>
      </c>
      <c r="B109" s="46">
        <v>1143132965</v>
      </c>
      <c r="C109" s="13" t="s">
        <v>438</v>
      </c>
      <c r="D109" s="14" t="s">
        <v>859</v>
      </c>
      <c r="E109" s="13" t="s">
        <v>155</v>
      </c>
      <c r="F109" s="2" t="s">
        <v>716</v>
      </c>
      <c r="G109" s="3" t="s">
        <v>1226</v>
      </c>
      <c r="H109" s="15">
        <v>1800000</v>
      </c>
      <c r="I109" s="15">
        <f t="shared" si="5"/>
        <v>1800000</v>
      </c>
      <c r="J109" s="22">
        <v>4074</v>
      </c>
      <c r="K109" s="16">
        <v>5075</v>
      </c>
      <c r="L109" s="17" t="s">
        <v>604</v>
      </c>
      <c r="M109" s="20">
        <v>44058</v>
      </c>
      <c r="N109" s="20" t="s">
        <v>1381</v>
      </c>
    </row>
    <row r="110" spans="1:234" s="1" customFormat="1" ht="27" customHeight="1" x14ac:dyDescent="0.25">
      <c r="A110" s="3">
        <f t="shared" si="4"/>
        <v>108</v>
      </c>
      <c r="B110" s="48">
        <v>8566775</v>
      </c>
      <c r="C110" s="13" t="s">
        <v>447</v>
      </c>
      <c r="D110" s="14" t="s">
        <v>860</v>
      </c>
      <c r="E110" s="13" t="s">
        <v>144</v>
      </c>
      <c r="F110" s="2" t="s">
        <v>716</v>
      </c>
      <c r="G110" s="3" t="s">
        <v>1226</v>
      </c>
      <c r="H110" s="15">
        <v>1500000</v>
      </c>
      <c r="I110" s="15">
        <f t="shared" si="5"/>
        <v>1500000</v>
      </c>
      <c r="J110" s="22">
        <v>4075</v>
      </c>
      <c r="K110" s="16">
        <v>5076</v>
      </c>
      <c r="L110" s="17" t="s">
        <v>106</v>
      </c>
      <c r="M110" s="20">
        <v>44058</v>
      </c>
      <c r="N110" s="20" t="s">
        <v>1382</v>
      </c>
    </row>
    <row r="111" spans="1:234" s="1" customFormat="1" ht="27" customHeight="1" x14ac:dyDescent="0.25">
      <c r="A111" s="3">
        <f t="shared" si="4"/>
        <v>109</v>
      </c>
      <c r="B111" s="48">
        <v>15666678</v>
      </c>
      <c r="C111" s="13" t="s">
        <v>448</v>
      </c>
      <c r="D111" s="14" t="s">
        <v>861</v>
      </c>
      <c r="E111" s="13" t="s">
        <v>503</v>
      </c>
      <c r="F111" s="2" t="s">
        <v>716</v>
      </c>
      <c r="G111" s="3" t="s">
        <v>1226</v>
      </c>
      <c r="H111" s="15">
        <v>3000000</v>
      </c>
      <c r="I111" s="15">
        <f t="shared" si="5"/>
        <v>3000000</v>
      </c>
      <c r="J111" s="22">
        <v>4076</v>
      </c>
      <c r="K111" s="16">
        <v>5077</v>
      </c>
      <c r="L111" s="17" t="s">
        <v>106</v>
      </c>
      <c r="M111" s="20">
        <v>44058</v>
      </c>
      <c r="N111" s="20" t="s">
        <v>1383</v>
      </c>
    </row>
    <row r="112" spans="1:234" s="18" customFormat="1" ht="27" customHeight="1" x14ac:dyDescent="0.25">
      <c r="A112" s="3">
        <f t="shared" si="4"/>
        <v>110</v>
      </c>
      <c r="B112" s="48">
        <v>32813366</v>
      </c>
      <c r="C112" s="13" t="s">
        <v>449</v>
      </c>
      <c r="D112" s="14" t="s">
        <v>862</v>
      </c>
      <c r="E112" s="13" t="s">
        <v>144</v>
      </c>
      <c r="F112" s="2" t="s">
        <v>716</v>
      </c>
      <c r="G112" s="3" t="s">
        <v>1226</v>
      </c>
      <c r="H112" s="15">
        <v>1500000</v>
      </c>
      <c r="I112" s="15">
        <f t="shared" si="5"/>
        <v>1500000</v>
      </c>
      <c r="J112" s="22">
        <v>4077</v>
      </c>
      <c r="K112" s="16">
        <v>5078</v>
      </c>
      <c r="L112" s="17" t="s">
        <v>106</v>
      </c>
      <c r="M112" s="20">
        <v>44058</v>
      </c>
      <c r="N112" s="20" t="s">
        <v>1384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</row>
    <row r="113" spans="1:234" s="24" customFormat="1" ht="27" customHeight="1" x14ac:dyDescent="0.25">
      <c r="A113" s="3">
        <f t="shared" si="4"/>
        <v>111</v>
      </c>
      <c r="B113" s="46">
        <v>32772038</v>
      </c>
      <c r="C113" s="13" t="s">
        <v>450</v>
      </c>
      <c r="D113" s="14" t="s">
        <v>863</v>
      </c>
      <c r="E113" s="13" t="s">
        <v>652</v>
      </c>
      <c r="F113" s="2" t="s">
        <v>716</v>
      </c>
      <c r="G113" s="3" t="s">
        <v>733</v>
      </c>
      <c r="H113" s="29">
        <v>1900000</v>
      </c>
      <c r="I113" s="29">
        <f t="shared" si="5"/>
        <v>1900000</v>
      </c>
      <c r="J113" s="59">
        <v>4078</v>
      </c>
      <c r="K113" s="60">
        <v>5079</v>
      </c>
      <c r="L113" s="23" t="s">
        <v>613</v>
      </c>
      <c r="M113" s="20">
        <v>44058</v>
      </c>
      <c r="N113" s="20" t="s">
        <v>1385</v>
      </c>
    </row>
    <row r="114" spans="1:234" s="1" customFormat="1" ht="27" customHeight="1" x14ac:dyDescent="0.25">
      <c r="A114" s="3">
        <f t="shared" si="4"/>
        <v>112</v>
      </c>
      <c r="B114" s="48">
        <v>1007045398</v>
      </c>
      <c r="C114" s="13" t="s">
        <v>451</v>
      </c>
      <c r="D114" s="14" t="s">
        <v>864</v>
      </c>
      <c r="E114" s="13" t="s">
        <v>144</v>
      </c>
      <c r="F114" s="2" t="s">
        <v>716</v>
      </c>
      <c r="G114" s="3" t="s">
        <v>1226</v>
      </c>
      <c r="H114" s="15">
        <v>1500000</v>
      </c>
      <c r="I114" s="15">
        <f t="shared" si="5"/>
        <v>1500000</v>
      </c>
      <c r="J114" s="22">
        <v>4079</v>
      </c>
      <c r="K114" s="16">
        <v>5080</v>
      </c>
      <c r="L114" s="17" t="s">
        <v>106</v>
      </c>
      <c r="M114" s="20">
        <v>44058</v>
      </c>
      <c r="N114" s="20" t="s">
        <v>1386</v>
      </c>
    </row>
    <row r="115" spans="1:234" s="1" customFormat="1" ht="27" customHeight="1" x14ac:dyDescent="0.25">
      <c r="A115" s="3">
        <f t="shared" si="4"/>
        <v>113</v>
      </c>
      <c r="B115" s="48">
        <v>1042448309</v>
      </c>
      <c r="C115" s="13" t="s">
        <v>452</v>
      </c>
      <c r="D115" s="14" t="s">
        <v>865</v>
      </c>
      <c r="E115" s="13" t="s">
        <v>144</v>
      </c>
      <c r="F115" s="2" t="s">
        <v>716</v>
      </c>
      <c r="G115" s="3" t="s">
        <v>1226</v>
      </c>
      <c r="H115" s="15">
        <v>1900000</v>
      </c>
      <c r="I115" s="15">
        <f t="shared" si="5"/>
        <v>1900000</v>
      </c>
      <c r="J115" s="22">
        <v>4080</v>
      </c>
      <c r="K115" s="16">
        <v>5081</v>
      </c>
      <c r="L115" s="17" t="s">
        <v>106</v>
      </c>
      <c r="M115" s="20">
        <v>44058</v>
      </c>
      <c r="N115" s="20" t="s">
        <v>1387</v>
      </c>
    </row>
    <row r="116" spans="1:234" s="1" customFormat="1" ht="27" customHeight="1" x14ac:dyDescent="0.25">
      <c r="A116" s="3">
        <f t="shared" si="4"/>
        <v>114</v>
      </c>
      <c r="B116" s="48">
        <v>1047337864</v>
      </c>
      <c r="C116" s="13" t="s">
        <v>453</v>
      </c>
      <c r="D116" s="14" t="s">
        <v>866</v>
      </c>
      <c r="E116" s="13" t="s">
        <v>144</v>
      </c>
      <c r="F116" s="2" t="s">
        <v>716</v>
      </c>
      <c r="G116" s="3" t="s">
        <v>1226</v>
      </c>
      <c r="H116" s="15">
        <v>1500000</v>
      </c>
      <c r="I116" s="15">
        <f t="shared" si="5"/>
        <v>1500000</v>
      </c>
      <c r="J116" s="22">
        <v>4081</v>
      </c>
      <c r="K116" s="16">
        <v>5082</v>
      </c>
      <c r="L116" s="17" t="s">
        <v>106</v>
      </c>
      <c r="M116" s="20">
        <v>44058</v>
      </c>
      <c r="N116" s="20" t="s">
        <v>1388</v>
      </c>
    </row>
    <row r="117" spans="1:234" s="1" customFormat="1" ht="27" customHeight="1" x14ac:dyDescent="0.25">
      <c r="A117" s="3">
        <f t="shared" si="4"/>
        <v>115</v>
      </c>
      <c r="B117" s="48">
        <v>32826802</v>
      </c>
      <c r="C117" s="13" t="s">
        <v>470</v>
      </c>
      <c r="D117" s="14" t="s">
        <v>867</v>
      </c>
      <c r="E117" s="13" t="s">
        <v>580</v>
      </c>
      <c r="F117" s="2" t="s">
        <v>716</v>
      </c>
      <c r="G117" s="3" t="s">
        <v>1226</v>
      </c>
      <c r="H117" s="15">
        <v>1215000</v>
      </c>
      <c r="I117" s="15">
        <f t="shared" si="5"/>
        <v>1215000</v>
      </c>
      <c r="J117" s="22">
        <v>4082</v>
      </c>
      <c r="K117" s="16">
        <v>5083</v>
      </c>
      <c r="L117" s="17" t="s">
        <v>623</v>
      </c>
      <c r="M117" s="20">
        <v>44058</v>
      </c>
      <c r="N117" s="20" t="s">
        <v>1389</v>
      </c>
    </row>
    <row r="118" spans="1:234" s="1" customFormat="1" ht="27" customHeight="1" x14ac:dyDescent="0.25">
      <c r="A118" s="3">
        <f t="shared" si="4"/>
        <v>116</v>
      </c>
      <c r="B118" s="48">
        <v>32826839</v>
      </c>
      <c r="C118" s="1" t="s">
        <v>51</v>
      </c>
      <c r="D118" s="14" t="s">
        <v>868</v>
      </c>
      <c r="E118" s="49" t="s">
        <v>595</v>
      </c>
      <c r="F118" s="2" t="s">
        <v>716</v>
      </c>
      <c r="G118" s="3" t="s">
        <v>1226</v>
      </c>
      <c r="H118" s="15">
        <v>1400000</v>
      </c>
      <c r="I118" s="15">
        <f t="shared" si="5"/>
        <v>1400000</v>
      </c>
      <c r="J118" s="22">
        <v>4083</v>
      </c>
      <c r="K118" s="16">
        <v>5084</v>
      </c>
      <c r="L118" s="17" t="s">
        <v>604</v>
      </c>
      <c r="M118" s="20">
        <v>44058</v>
      </c>
      <c r="N118" s="20" t="s">
        <v>1390</v>
      </c>
    </row>
    <row r="119" spans="1:234" s="1" customFormat="1" ht="27" customHeight="1" x14ac:dyDescent="0.25">
      <c r="A119" s="3">
        <f t="shared" si="4"/>
        <v>117</v>
      </c>
      <c r="B119" s="46">
        <v>8647518</v>
      </c>
      <c r="C119" s="47" t="s">
        <v>521</v>
      </c>
      <c r="D119" s="14" t="s">
        <v>869</v>
      </c>
      <c r="E119" s="13" t="s">
        <v>144</v>
      </c>
      <c r="F119" s="2" t="s">
        <v>716</v>
      </c>
      <c r="G119" s="3" t="s">
        <v>1226</v>
      </c>
      <c r="H119" s="15">
        <v>2000000</v>
      </c>
      <c r="I119" s="15">
        <f t="shared" si="5"/>
        <v>2000000</v>
      </c>
      <c r="J119" s="22">
        <v>4084</v>
      </c>
      <c r="K119" s="16">
        <v>5085</v>
      </c>
      <c r="L119" s="17" t="s">
        <v>106</v>
      </c>
      <c r="M119" s="20">
        <v>44058</v>
      </c>
      <c r="N119" s="20" t="s">
        <v>1391</v>
      </c>
    </row>
    <row r="120" spans="1:234" s="1" customFormat="1" ht="27" customHeight="1" x14ac:dyDescent="0.25">
      <c r="A120" s="3">
        <f t="shared" si="4"/>
        <v>118</v>
      </c>
      <c r="B120" s="46">
        <v>1007124107</v>
      </c>
      <c r="C120" s="47" t="s">
        <v>518</v>
      </c>
      <c r="D120" s="14" t="s">
        <v>870</v>
      </c>
      <c r="E120" s="13" t="s">
        <v>144</v>
      </c>
      <c r="F120" s="2" t="s">
        <v>716</v>
      </c>
      <c r="G120" s="3" t="s">
        <v>1226</v>
      </c>
      <c r="H120" s="15">
        <v>1900000</v>
      </c>
      <c r="I120" s="15">
        <f t="shared" si="5"/>
        <v>1900000</v>
      </c>
      <c r="J120" s="22">
        <v>4085</v>
      </c>
      <c r="K120" s="16">
        <v>5086</v>
      </c>
      <c r="L120" s="17" t="s">
        <v>106</v>
      </c>
      <c r="M120" s="20">
        <v>44058</v>
      </c>
      <c r="N120" s="20" t="s">
        <v>1392</v>
      </c>
    </row>
    <row r="121" spans="1:234" s="18" customFormat="1" ht="27" customHeight="1" x14ac:dyDescent="0.25">
      <c r="A121" s="3">
        <f t="shared" si="4"/>
        <v>119</v>
      </c>
      <c r="B121" s="46">
        <v>32818371</v>
      </c>
      <c r="C121" s="13" t="s">
        <v>544</v>
      </c>
      <c r="D121" s="14" t="s">
        <v>871</v>
      </c>
      <c r="E121" s="13" t="s">
        <v>144</v>
      </c>
      <c r="F121" s="2" t="s">
        <v>716</v>
      </c>
      <c r="G121" s="3" t="s">
        <v>1226</v>
      </c>
      <c r="H121" s="15">
        <v>1500000</v>
      </c>
      <c r="I121" s="15">
        <f t="shared" si="5"/>
        <v>1500000</v>
      </c>
      <c r="J121" s="22">
        <v>4086</v>
      </c>
      <c r="K121" s="16">
        <v>5087</v>
      </c>
      <c r="L121" s="17" t="s">
        <v>106</v>
      </c>
      <c r="M121" s="20">
        <v>44058</v>
      </c>
      <c r="N121" s="20" t="s">
        <v>1393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</row>
    <row r="122" spans="1:234" s="1" customFormat="1" ht="27" customHeight="1" x14ac:dyDescent="0.25">
      <c r="A122" s="3">
        <f t="shared" si="4"/>
        <v>120</v>
      </c>
      <c r="B122" s="46">
        <v>40993662</v>
      </c>
      <c r="C122" s="13" t="s">
        <v>545</v>
      </c>
      <c r="D122" s="14" t="s">
        <v>872</v>
      </c>
      <c r="E122" s="13" t="s">
        <v>144</v>
      </c>
      <c r="F122" s="2" t="s">
        <v>716</v>
      </c>
      <c r="G122" s="3" t="s">
        <v>1226</v>
      </c>
      <c r="H122" s="15">
        <v>2000000</v>
      </c>
      <c r="I122" s="15">
        <f t="shared" si="5"/>
        <v>2000000</v>
      </c>
      <c r="J122" s="22">
        <v>4087</v>
      </c>
      <c r="K122" s="16">
        <v>5088</v>
      </c>
      <c r="L122" s="17" t="s">
        <v>106</v>
      </c>
      <c r="M122" s="20">
        <v>44058</v>
      </c>
      <c r="N122" s="20" t="s">
        <v>1394</v>
      </c>
    </row>
    <row r="123" spans="1:234" s="1" customFormat="1" ht="27" customHeight="1" x14ac:dyDescent="0.25">
      <c r="A123" s="3">
        <f t="shared" si="4"/>
        <v>121</v>
      </c>
      <c r="B123" s="46">
        <v>72098736</v>
      </c>
      <c r="C123" s="13" t="s">
        <v>522</v>
      </c>
      <c r="D123" s="14" t="s">
        <v>873</v>
      </c>
      <c r="E123" s="13" t="s">
        <v>539</v>
      </c>
      <c r="F123" s="2" t="s">
        <v>716</v>
      </c>
      <c r="G123" s="3" t="s">
        <v>1226</v>
      </c>
      <c r="H123" s="15">
        <v>2300000</v>
      </c>
      <c r="I123" s="15">
        <f t="shared" si="5"/>
        <v>2300000</v>
      </c>
      <c r="J123" s="22">
        <v>4088</v>
      </c>
      <c r="K123" s="16">
        <v>5089</v>
      </c>
      <c r="L123" s="17" t="s">
        <v>469</v>
      </c>
      <c r="M123" s="20">
        <v>44058</v>
      </c>
      <c r="N123" s="20" t="s">
        <v>1395</v>
      </c>
    </row>
    <row r="124" spans="1:234" s="1" customFormat="1" ht="27" customHeight="1" x14ac:dyDescent="0.25">
      <c r="A124" s="3">
        <f t="shared" si="4"/>
        <v>122</v>
      </c>
      <c r="B124" s="46">
        <v>1001893516</v>
      </c>
      <c r="C124" s="13" t="s">
        <v>527</v>
      </c>
      <c r="D124" s="14" t="s">
        <v>874</v>
      </c>
      <c r="E124" s="13" t="s">
        <v>144</v>
      </c>
      <c r="F124" s="2" t="s">
        <v>716</v>
      </c>
      <c r="G124" s="3" t="s">
        <v>1226</v>
      </c>
      <c r="H124" s="15">
        <v>1900000</v>
      </c>
      <c r="I124" s="15">
        <f t="shared" si="5"/>
        <v>1900000</v>
      </c>
      <c r="J124" s="22">
        <v>4089</v>
      </c>
      <c r="K124" s="16">
        <v>5090</v>
      </c>
      <c r="L124" s="17" t="s">
        <v>106</v>
      </c>
      <c r="M124" s="20">
        <v>44058</v>
      </c>
      <c r="N124" s="20" t="s">
        <v>1396</v>
      </c>
    </row>
    <row r="125" spans="1:234" s="1" customFormat="1" ht="27" customHeight="1" x14ac:dyDescent="0.25">
      <c r="A125" s="3">
        <f t="shared" si="4"/>
        <v>123</v>
      </c>
      <c r="B125" s="46">
        <v>22664852</v>
      </c>
      <c r="C125" s="13" t="s">
        <v>551</v>
      </c>
      <c r="D125" s="14" t="s">
        <v>875</v>
      </c>
      <c r="E125" s="13" t="s">
        <v>486</v>
      </c>
      <c r="F125" s="2" t="s">
        <v>716</v>
      </c>
      <c r="G125" s="3" t="s">
        <v>1226</v>
      </c>
      <c r="H125" s="15">
        <v>1700000</v>
      </c>
      <c r="I125" s="15">
        <f t="shared" si="5"/>
        <v>1700000</v>
      </c>
      <c r="J125" s="22">
        <v>4090</v>
      </c>
      <c r="K125" s="16">
        <v>5091</v>
      </c>
      <c r="L125" s="13" t="s">
        <v>613</v>
      </c>
      <c r="M125" s="20">
        <v>44058</v>
      </c>
      <c r="N125" s="20" t="s">
        <v>1397</v>
      </c>
    </row>
    <row r="126" spans="1:234" s="1" customFormat="1" ht="27" customHeight="1" x14ac:dyDescent="0.25">
      <c r="A126" s="3">
        <f t="shared" si="4"/>
        <v>124</v>
      </c>
      <c r="B126" s="48">
        <v>32816898</v>
      </c>
      <c r="C126" s="17" t="s">
        <v>54</v>
      </c>
      <c r="D126" s="14" t="s">
        <v>876</v>
      </c>
      <c r="E126" s="13" t="s">
        <v>596</v>
      </c>
      <c r="F126" s="2" t="s">
        <v>716</v>
      </c>
      <c r="G126" s="3" t="s">
        <v>1226</v>
      </c>
      <c r="H126" s="15">
        <v>1400000</v>
      </c>
      <c r="I126" s="15">
        <f t="shared" si="5"/>
        <v>1400000</v>
      </c>
      <c r="J126" s="22">
        <v>4091</v>
      </c>
      <c r="K126" s="16">
        <v>5092</v>
      </c>
      <c r="L126" s="17" t="s">
        <v>604</v>
      </c>
      <c r="M126" s="20">
        <v>44058</v>
      </c>
      <c r="N126" s="20" t="s">
        <v>1398</v>
      </c>
    </row>
    <row r="127" spans="1:234" s="1" customFormat="1" ht="27" customHeight="1" x14ac:dyDescent="0.25">
      <c r="A127" s="3">
        <f t="shared" si="4"/>
        <v>125</v>
      </c>
      <c r="B127" s="46">
        <v>1001800132</v>
      </c>
      <c r="C127" s="13" t="s">
        <v>608</v>
      </c>
      <c r="D127" s="14" t="s">
        <v>877</v>
      </c>
      <c r="E127" s="13" t="s">
        <v>486</v>
      </c>
      <c r="F127" s="2" t="s">
        <v>716</v>
      </c>
      <c r="G127" s="3" t="s">
        <v>1226</v>
      </c>
      <c r="H127" s="15">
        <v>1700000</v>
      </c>
      <c r="I127" s="15">
        <f t="shared" si="5"/>
        <v>1700000</v>
      </c>
      <c r="J127" s="22">
        <v>4092</v>
      </c>
      <c r="K127" s="16">
        <v>5093</v>
      </c>
      <c r="L127" s="13" t="s">
        <v>613</v>
      </c>
      <c r="M127" s="20">
        <v>44058</v>
      </c>
      <c r="N127" s="20" t="s">
        <v>1399</v>
      </c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HY127" s="18"/>
      <c r="HZ127" s="18"/>
    </row>
    <row r="128" spans="1:234" s="1" customFormat="1" ht="27" customHeight="1" x14ac:dyDescent="0.25">
      <c r="A128" s="3">
        <f t="shared" si="4"/>
        <v>126</v>
      </c>
      <c r="B128" s="48">
        <v>55221348</v>
      </c>
      <c r="C128" s="17" t="s">
        <v>454</v>
      </c>
      <c r="D128" s="14" t="s">
        <v>878</v>
      </c>
      <c r="E128" s="13" t="s">
        <v>144</v>
      </c>
      <c r="F128" s="2" t="s">
        <v>716</v>
      </c>
      <c r="G128" s="3" t="s">
        <v>1226</v>
      </c>
      <c r="H128" s="15">
        <v>2000000</v>
      </c>
      <c r="I128" s="15">
        <f t="shared" si="5"/>
        <v>2000000</v>
      </c>
      <c r="J128" s="22">
        <v>4093</v>
      </c>
      <c r="K128" s="16">
        <v>5094</v>
      </c>
      <c r="L128" s="17" t="s">
        <v>106</v>
      </c>
      <c r="M128" s="20">
        <v>44059</v>
      </c>
      <c r="N128" s="20" t="s">
        <v>1400</v>
      </c>
    </row>
    <row r="129" spans="1:234" s="1" customFormat="1" ht="27" customHeight="1" x14ac:dyDescent="0.25">
      <c r="A129" s="3">
        <f t="shared" si="4"/>
        <v>127</v>
      </c>
      <c r="B129" s="48">
        <v>1001878251</v>
      </c>
      <c r="C129" s="13" t="s">
        <v>462</v>
      </c>
      <c r="D129" s="14" t="s">
        <v>879</v>
      </c>
      <c r="E129" s="13" t="s">
        <v>144</v>
      </c>
      <c r="F129" s="2" t="s">
        <v>716</v>
      </c>
      <c r="G129" s="3" t="s">
        <v>1226</v>
      </c>
      <c r="H129" s="15">
        <v>1500000</v>
      </c>
      <c r="I129" s="15">
        <f t="shared" si="5"/>
        <v>1500000</v>
      </c>
      <c r="J129" s="22">
        <v>4094</v>
      </c>
      <c r="K129" s="16">
        <v>5095</v>
      </c>
      <c r="L129" s="17" t="s">
        <v>106</v>
      </c>
      <c r="M129" s="20">
        <v>44059</v>
      </c>
      <c r="N129" s="20" t="s">
        <v>1401</v>
      </c>
    </row>
    <row r="130" spans="1:234" s="1" customFormat="1" ht="27" customHeight="1" x14ac:dyDescent="0.25">
      <c r="A130" s="3">
        <f t="shared" si="4"/>
        <v>128</v>
      </c>
      <c r="B130" s="52">
        <v>22446125</v>
      </c>
      <c r="C130" s="1" t="s">
        <v>95</v>
      </c>
      <c r="D130" s="14" t="s">
        <v>880</v>
      </c>
      <c r="E130" s="49" t="s">
        <v>596</v>
      </c>
      <c r="F130" s="2" t="s">
        <v>716</v>
      </c>
      <c r="G130" s="3" t="s">
        <v>1226</v>
      </c>
      <c r="H130" s="15">
        <v>1400000</v>
      </c>
      <c r="I130" s="15">
        <f t="shared" si="5"/>
        <v>1400000</v>
      </c>
      <c r="J130" s="22">
        <v>4095</v>
      </c>
      <c r="K130" s="16">
        <v>5096</v>
      </c>
      <c r="L130" s="17" t="s">
        <v>604</v>
      </c>
      <c r="M130" s="20">
        <v>44059</v>
      </c>
      <c r="N130" s="20" t="s">
        <v>1402</v>
      </c>
    </row>
    <row r="131" spans="1:234" s="1" customFormat="1" ht="27" customHeight="1" x14ac:dyDescent="0.25">
      <c r="A131" s="3">
        <f t="shared" si="4"/>
        <v>129</v>
      </c>
      <c r="B131" s="46">
        <v>72098690</v>
      </c>
      <c r="C131" s="47" t="s">
        <v>538</v>
      </c>
      <c r="D131" s="14" t="s">
        <v>881</v>
      </c>
      <c r="E131" s="13" t="s">
        <v>539</v>
      </c>
      <c r="F131" s="2" t="s">
        <v>716</v>
      </c>
      <c r="G131" s="3" t="s">
        <v>1226</v>
      </c>
      <c r="H131" s="15">
        <v>2300000</v>
      </c>
      <c r="I131" s="15">
        <f t="shared" si="5"/>
        <v>2300000</v>
      </c>
      <c r="J131" s="22">
        <v>4096</v>
      </c>
      <c r="K131" s="16">
        <v>5097</v>
      </c>
      <c r="L131" s="17" t="s">
        <v>469</v>
      </c>
      <c r="M131" s="20">
        <v>44059</v>
      </c>
      <c r="N131" s="20" t="s">
        <v>1403</v>
      </c>
    </row>
    <row r="132" spans="1:234" s="1" customFormat="1" ht="27" customHeight="1" x14ac:dyDescent="0.25">
      <c r="A132" s="3">
        <f t="shared" si="4"/>
        <v>130</v>
      </c>
      <c r="B132" s="46">
        <v>1043002864</v>
      </c>
      <c r="C132" s="13" t="s">
        <v>517</v>
      </c>
      <c r="D132" s="14" t="s">
        <v>882</v>
      </c>
      <c r="E132" s="13" t="s">
        <v>144</v>
      </c>
      <c r="F132" s="2" t="s">
        <v>716</v>
      </c>
      <c r="G132" s="3" t="s">
        <v>1226</v>
      </c>
      <c r="H132" s="15">
        <v>1900000</v>
      </c>
      <c r="I132" s="15">
        <f t="shared" si="5"/>
        <v>1900000</v>
      </c>
      <c r="J132" s="22">
        <v>4097</v>
      </c>
      <c r="K132" s="16">
        <v>5098</v>
      </c>
      <c r="L132" s="17" t="s">
        <v>106</v>
      </c>
      <c r="M132" s="20">
        <v>44059</v>
      </c>
      <c r="N132" s="20" t="s">
        <v>1404</v>
      </c>
    </row>
    <row r="133" spans="1:234" s="1" customFormat="1" ht="27" customHeight="1" x14ac:dyDescent="0.25">
      <c r="A133" s="3">
        <f t="shared" ref="A133:A196" si="6">+A132+1</f>
        <v>131</v>
      </c>
      <c r="B133" s="46">
        <v>1001881009</v>
      </c>
      <c r="C133" s="13" t="s">
        <v>550</v>
      </c>
      <c r="D133" s="14" t="s">
        <v>883</v>
      </c>
      <c r="E133" s="13" t="s">
        <v>144</v>
      </c>
      <c r="F133" s="2" t="s">
        <v>716</v>
      </c>
      <c r="G133" s="3" t="s">
        <v>1226</v>
      </c>
      <c r="H133" s="15">
        <v>1500000</v>
      </c>
      <c r="I133" s="15">
        <f t="shared" si="5"/>
        <v>1500000</v>
      </c>
      <c r="J133" s="22">
        <v>4098</v>
      </c>
      <c r="K133" s="16">
        <v>5099</v>
      </c>
      <c r="L133" s="17" t="s">
        <v>106</v>
      </c>
      <c r="M133" s="20">
        <v>44059</v>
      </c>
      <c r="N133" s="20" t="s">
        <v>1405</v>
      </c>
    </row>
    <row r="134" spans="1:234" s="1" customFormat="1" ht="27" customHeight="1" x14ac:dyDescent="0.25">
      <c r="A134" s="3">
        <f t="shared" si="6"/>
        <v>132</v>
      </c>
      <c r="B134" s="48">
        <v>32788911</v>
      </c>
      <c r="C134" s="13" t="s">
        <v>329</v>
      </c>
      <c r="D134" s="14" t="s">
        <v>884</v>
      </c>
      <c r="E134" s="13" t="s">
        <v>155</v>
      </c>
      <c r="F134" s="2" t="s">
        <v>716</v>
      </c>
      <c r="G134" s="3" t="s">
        <v>1226</v>
      </c>
      <c r="H134" s="19">
        <v>1458000</v>
      </c>
      <c r="I134" s="15">
        <f t="shared" si="5"/>
        <v>1458000</v>
      </c>
      <c r="J134" s="22">
        <v>4099</v>
      </c>
      <c r="K134" s="16">
        <v>5100</v>
      </c>
      <c r="L134" s="17" t="s">
        <v>604</v>
      </c>
      <c r="M134" s="20">
        <v>44059</v>
      </c>
      <c r="N134" s="20" t="s">
        <v>1406</v>
      </c>
    </row>
    <row r="135" spans="1:234" s="1" customFormat="1" ht="27" customHeight="1" x14ac:dyDescent="0.25">
      <c r="A135" s="3">
        <f t="shared" si="6"/>
        <v>133</v>
      </c>
      <c r="B135" s="46">
        <v>32820220</v>
      </c>
      <c r="C135" s="13" t="s">
        <v>642</v>
      </c>
      <c r="D135" s="14" t="s">
        <v>885</v>
      </c>
      <c r="E135" s="13" t="s">
        <v>596</v>
      </c>
      <c r="F135" s="2" t="s">
        <v>716</v>
      </c>
      <c r="G135" s="3" t="s">
        <v>1226</v>
      </c>
      <c r="H135" s="19">
        <v>1400000</v>
      </c>
      <c r="I135" s="15">
        <f t="shared" si="5"/>
        <v>1400000</v>
      </c>
      <c r="J135" s="22">
        <v>4100</v>
      </c>
      <c r="K135" s="16">
        <v>5101</v>
      </c>
      <c r="L135" s="17" t="s">
        <v>604</v>
      </c>
      <c r="M135" s="20">
        <v>44059</v>
      </c>
      <c r="N135" s="20" t="s">
        <v>1407</v>
      </c>
    </row>
    <row r="136" spans="1:234" s="1" customFormat="1" ht="27" customHeight="1" x14ac:dyDescent="0.25">
      <c r="A136" s="3">
        <f t="shared" si="6"/>
        <v>134</v>
      </c>
      <c r="B136" s="46">
        <v>32619158</v>
      </c>
      <c r="C136" s="13" t="s">
        <v>643</v>
      </c>
      <c r="D136" s="14" t="s">
        <v>886</v>
      </c>
      <c r="E136" s="13" t="s">
        <v>596</v>
      </c>
      <c r="F136" s="2" t="s">
        <v>716</v>
      </c>
      <c r="G136" s="3" t="s">
        <v>1226</v>
      </c>
      <c r="H136" s="19">
        <v>1400000</v>
      </c>
      <c r="I136" s="15">
        <f t="shared" si="5"/>
        <v>1400000</v>
      </c>
      <c r="J136" s="22">
        <v>4101</v>
      </c>
      <c r="K136" s="16">
        <v>5102</v>
      </c>
      <c r="L136" s="17" t="s">
        <v>604</v>
      </c>
      <c r="M136" s="20">
        <v>44059</v>
      </c>
      <c r="N136" s="20" t="s">
        <v>1408</v>
      </c>
    </row>
    <row r="137" spans="1:234" s="1" customFormat="1" ht="27" customHeight="1" x14ac:dyDescent="0.25">
      <c r="A137" s="3">
        <f t="shared" si="6"/>
        <v>135</v>
      </c>
      <c r="B137" s="46">
        <v>79678698</v>
      </c>
      <c r="C137" s="13" t="s">
        <v>653</v>
      </c>
      <c r="D137" s="14" t="s">
        <v>887</v>
      </c>
      <c r="E137" s="13" t="s">
        <v>144</v>
      </c>
      <c r="F137" s="2" t="s">
        <v>716</v>
      </c>
      <c r="G137" s="3" t="s">
        <v>1226</v>
      </c>
      <c r="H137" s="19">
        <v>1700000</v>
      </c>
      <c r="I137" s="15">
        <f t="shared" si="5"/>
        <v>1700000</v>
      </c>
      <c r="J137" s="22">
        <v>4102</v>
      </c>
      <c r="K137" s="16">
        <v>5103</v>
      </c>
      <c r="L137" s="17" t="s">
        <v>106</v>
      </c>
      <c r="M137" s="20">
        <v>44059</v>
      </c>
      <c r="N137" s="20" t="s">
        <v>1409</v>
      </c>
    </row>
    <row r="138" spans="1:234" s="1" customFormat="1" ht="27" customHeight="1" x14ac:dyDescent="0.25">
      <c r="A138" s="3">
        <f t="shared" si="6"/>
        <v>136</v>
      </c>
      <c r="B138" s="46">
        <v>1043605412</v>
      </c>
      <c r="C138" s="13" t="s">
        <v>659</v>
      </c>
      <c r="D138" s="14" t="s">
        <v>888</v>
      </c>
      <c r="E138" s="13" t="s">
        <v>144</v>
      </c>
      <c r="F138" s="2" t="s">
        <v>716</v>
      </c>
      <c r="G138" s="3" t="s">
        <v>1226</v>
      </c>
      <c r="H138" s="19">
        <v>1700000</v>
      </c>
      <c r="I138" s="15">
        <f t="shared" si="5"/>
        <v>1700000</v>
      </c>
      <c r="J138" s="22">
        <v>4103</v>
      </c>
      <c r="K138" s="16">
        <v>5104</v>
      </c>
      <c r="L138" s="17" t="s">
        <v>106</v>
      </c>
      <c r="M138" s="20">
        <v>44059</v>
      </c>
      <c r="N138" s="20" t="s">
        <v>1410</v>
      </c>
    </row>
    <row r="139" spans="1:234" s="1" customFormat="1" ht="27" customHeight="1" x14ac:dyDescent="0.25">
      <c r="A139" s="3">
        <f t="shared" si="6"/>
        <v>137</v>
      </c>
      <c r="B139" s="48">
        <v>55250327</v>
      </c>
      <c r="C139" s="13" t="s">
        <v>369</v>
      </c>
      <c r="D139" s="14" t="s">
        <v>889</v>
      </c>
      <c r="E139" s="49" t="s">
        <v>618</v>
      </c>
      <c r="F139" s="2" t="s">
        <v>716</v>
      </c>
      <c r="G139" s="3" t="s">
        <v>1226</v>
      </c>
      <c r="H139" s="15">
        <v>3000000</v>
      </c>
      <c r="I139" s="15">
        <f t="shared" si="5"/>
        <v>3000000</v>
      </c>
      <c r="J139" s="22">
        <v>4104</v>
      </c>
      <c r="K139" s="16">
        <v>5105</v>
      </c>
      <c r="L139" s="17" t="s">
        <v>48</v>
      </c>
      <c r="M139" s="20">
        <v>44059</v>
      </c>
      <c r="N139" s="20" t="s">
        <v>1411</v>
      </c>
    </row>
    <row r="140" spans="1:234" s="1" customFormat="1" ht="27" customHeight="1" x14ac:dyDescent="0.25">
      <c r="A140" s="3">
        <f t="shared" si="6"/>
        <v>138</v>
      </c>
      <c r="B140" s="46">
        <v>1043027730</v>
      </c>
      <c r="C140" s="13" t="s">
        <v>669</v>
      </c>
      <c r="D140" s="14" t="s">
        <v>890</v>
      </c>
      <c r="E140" s="13" t="s">
        <v>677</v>
      </c>
      <c r="F140" s="2" t="s">
        <v>716</v>
      </c>
      <c r="G140" s="3" t="s">
        <v>1226</v>
      </c>
      <c r="H140" s="19">
        <v>1900000</v>
      </c>
      <c r="I140" s="15">
        <f t="shared" si="5"/>
        <v>1900000</v>
      </c>
      <c r="J140" s="22">
        <v>4105</v>
      </c>
      <c r="K140" s="16">
        <v>5106</v>
      </c>
      <c r="L140" s="13" t="s">
        <v>613</v>
      </c>
      <c r="M140" s="20">
        <v>44059</v>
      </c>
      <c r="N140" s="20" t="s">
        <v>1412</v>
      </c>
    </row>
    <row r="141" spans="1:234" s="24" customFormat="1" ht="27" customHeight="1" x14ac:dyDescent="0.25">
      <c r="A141" s="3">
        <f t="shared" si="6"/>
        <v>139</v>
      </c>
      <c r="B141" s="82">
        <v>1043010710</v>
      </c>
      <c r="C141" s="23" t="s">
        <v>701</v>
      </c>
      <c r="D141" s="51" t="s">
        <v>891</v>
      </c>
      <c r="E141" s="23" t="s">
        <v>144</v>
      </c>
      <c r="F141" s="2" t="s">
        <v>716</v>
      </c>
      <c r="G141" s="3" t="s">
        <v>1226</v>
      </c>
      <c r="H141" s="61">
        <v>1900000</v>
      </c>
      <c r="I141" s="29">
        <f t="shared" si="5"/>
        <v>1900000</v>
      </c>
      <c r="J141" s="22">
        <v>4106</v>
      </c>
      <c r="K141" s="16">
        <v>5107</v>
      </c>
      <c r="L141" s="30" t="s">
        <v>106</v>
      </c>
      <c r="M141" s="20">
        <v>44059</v>
      </c>
      <c r="N141" s="20" t="s">
        <v>1413</v>
      </c>
    </row>
    <row r="142" spans="1:234" s="85" customFormat="1" ht="27" customHeight="1" x14ac:dyDescent="0.25">
      <c r="A142" s="3">
        <f t="shared" si="6"/>
        <v>140</v>
      </c>
      <c r="B142" s="46">
        <v>1041901335</v>
      </c>
      <c r="C142" s="13" t="s">
        <v>1227</v>
      </c>
      <c r="D142" s="14" t="s">
        <v>892</v>
      </c>
      <c r="E142" s="13" t="s">
        <v>155</v>
      </c>
      <c r="F142" s="2" t="s">
        <v>716</v>
      </c>
      <c r="G142" s="3" t="s">
        <v>1226</v>
      </c>
      <c r="H142" s="19">
        <v>1458000</v>
      </c>
      <c r="I142" s="15">
        <f t="shared" si="5"/>
        <v>1458000</v>
      </c>
      <c r="J142" s="22">
        <v>4107</v>
      </c>
      <c r="K142" s="16">
        <v>5108</v>
      </c>
      <c r="L142" s="1" t="s">
        <v>604</v>
      </c>
      <c r="M142" s="20">
        <v>44059</v>
      </c>
      <c r="N142" s="20" t="s">
        <v>1414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</row>
    <row r="143" spans="1:234" s="1" customFormat="1" ht="27" customHeight="1" x14ac:dyDescent="0.25">
      <c r="A143" s="3">
        <f t="shared" si="6"/>
        <v>141</v>
      </c>
      <c r="B143" s="46">
        <v>1047350428</v>
      </c>
      <c r="C143" s="13" t="s">
        <v>696</v>
      </c>
      <c r="D143" s="14" t="s">
        <v>893</v>
      </c>
      <c r="E143" s="13" t="s">
        <v>155</v>
      </c>
      <c r="F143" s="2" t="s">
        <v>716</v>
      </c>
      <c r="G143" s="3" t="s">
        <v>1226</v>
      </c>
      <c r="H143" s="19">
        <v>1458000</v>
      </c>
      <c r="I143" s="15">
        <f t="shared" si="5"/>
        <v>1458000</v>
      </c>
      <c r="J143" s="22">
        <v>4108</v>
      </c>
      <c r="K143" s="16">
        <v>5109</v>
      </c>
      <c r="L143" s="1" t="s">
        <v>604</v>
      </c>
      <c r="M143" s="20">
        <v>44059</v>
      </c>
      <c r="N143" s="20" t="s">
        <v>1415</v>
      </c>
    </row>
    <row r="144" spans="1:234" s="88" customFormat="1" ht="27" customHeight="1" x14ac:dyDescent="0.25">
      <c r="A144" s="3">
        <f t="shared" si="6"/>
        <v>142</v>
      </c>
      <c r="B144" s="48">
        <v>73140179</v>
      </c>
      <c r="C144" s="86" t="s">
        <v>243</v>
      </c>
      <c r="D144" s="87" t="s">
        <v>894</v>
      </c>
      <c r="E144" s="86" t="s">
        <v>155</v>
      </c>
      <c r="F144" s="2" t="s">
        <v>716</v>
      </c>
      <c r="G144" s="3" t="s">
        <v>1226</v>
      </c>
      <c r="H144" s="19">
        <v>1458000</v>
      </c>
      <c r="I144" s="15">
        <f t="shared" ref="I144" si="7">+H144*1</f>
        <v>1458000</v>
      </c>
      <c r="J144" s="22">
        <v>4109</v>
      </c>
      <c r="K144" s="16">
        <v>5110</v>
      </c>
      <c r="L144" s="88" t="s">
        <v>604</v>
      </c>
      <c r="M144" s="20">
        <v>44059</v>
      </c>
      <c r="N144" s="20" t="s">
        <v>1416</v>
      </c>
    </row>
    <row r="145" spans="1:234" s="24" customFormat="1" ht="27" customHeight="1" x14ac:dyDescent="0.25">
      <c r="A145" s="3">
        <f t="shared" si="6"/>
        <v>143</v>
      </c>
      <c r="B145" s="58">
        <v>8762665</v>
      </c>
      <c r="C145" s="23" t="s">
        <v>714</v>
      </c>
      <c r="D145" s="51" t="s">
        <v>895</v>
      </c>
      <c r="E145" s="23" t="s">
        <v>715</v>
      </c>
      <c r="F145" s="33" t="s">
        <v>716</v>
      </c>
      <c r="G145" s="28" t="s">
        <v>1226</v>
      </c>
      <c r="H145" s="61">
        <v>1900000</v>
      </c>
      <c r="I145" s="29">
        <f t="shared" si="5"/>
        <v>1900000</v>
      </c>
      <c r="J145" s="59">
        <v>4110</v>
      </c>
      <c r="K145" s="60">
        <v>5111</v>
      </c>
      <c r="L145" s="30" t="s">
        <v>469</v>
      </c>
      <c r="M145" s="20">
        <v>44059</v>
      </c>
      <c r="N145" s="20" t="s">
        <v>1417</v>
      </c>
    </row>
    <row r="146" spans="1:234" s="1" customFormat="1" ht="27" customHeight="1" x14ac:dyDescent="0.25">
      <c r="A146" s="3">
        <f t="shared" si="6"/>
        <v>144</v>
      </c>
      <c r="B146" s="46">
        <v>1234888398</v>
      </c>
      <c r="C146" s="13" t="s">
        <v>720</v>
      </c>
      <c r="D146" s="14" t="s">
        <v>896</v>
      </c>
      <c r="E146" s="13" t="s">
        <v>155</v>
      </c>
      <c r="F146" s="2" t="s">
        <v>716</v>
      </c>
      <c r="G146" s="3" t="s">
        <v>1226</v>
      </c>
      <c r="H146" s="19">
        <v>1458000</v>
      </c>
      <c r="I146" s="15">
        <f t="shared" si="5"/>
        <v>1458000</v>
      </c>
      <c r="J146" s="22">
        <v>4111</v>
      </c>
      <c r="K146" s="16">
        <v>5112</v>
      </c>
      <c r="L146" s="1" t="s">
        <v>604</v>
      </c>
      <c r="M146" s="20">
        <v>44059</v>
      </c>
      <c r="N146" s="20" t="s">
        <v>1418</v>
      </c>
    </row>
    <row r="147" spans="1:234" s="24" customFormat="1" ht="27" customHeight="1" x14ac:dyDescent="0.25">
      <c r="A147" s="3">
        <f t="shared" si="6"/>
        <v>145</v>
      </c>
      <c r="B147" s="46">
        <v>1041890825</v>
      </c>
      <c r="C147" s="13" t="s">
        <v>723</v>
      </c>
      <c r="D147" s="14" t="s">
        <v>897</v>
      </c>
      <c r="E147" s="13" t="s">
        <v>677</v>
      </c>
      <c r="F147" s="2" t="s">
        <v>716</v>
      </c>
      <c r="G147" s="3" t="s">
        <v>1226</v>
      </c>
      <c r="H147" s="61">
        <v>1700000</v>
      </c>
      <c r="I147" s="29">
        <f t="shared" si="5"/>
        <v>1700000</v>
      </c>
      <c r="J147" s="59">
        <v>4112</v>
      </c>
      <c r="K147" s="60">
        <v>5113</v>
      </c>
      <c r="L147" s="23" t="s">
        <v>613</v>
      </c>
      <c r="M147" s="20">
        <v>44059</v>
      </c>
      <c r="N147" s="20" t="s">
        <v>1419</v>
      </c>
    </row>
    <row r="148" spans="1:234" s="24" customFormat="1" ht="27" customHeight="1" x14ac:dyDescent="0.25">
      <c r="A148" s="3">
        <f t="shared" si="6"/>
        <v>146</v>
      </c>
      <c r="B148" s="82">
        <v>32730545</v>
      </c>
      <c r="C148" s="23" t="s">
        <v>1222</v>
      </c>
      <c r="D148" s="51" t="s">
        <v>898</v>
      </c>
      <c r="E148" s="23" t="s">
        <v>144</v>
      </c>
      <c r="F148" s="33" t="s">
        <v>716</v>
      </c>
      <c r="G148" s="28" t="s">
        <v>1226</v>
      </c>
      <c r="H148" s="61">
        <v>1600000</v>
      </c>
      <c r="I148" s="29">
        <f t="shared" si="5"/>
        <v>1600000</v>
      </c>
      <c r="J148" s="59">
        <v>4113</v>
      </c>
      <c r="K148" s="60">
        <v>5114</v>
      </c>
      <c r="L148" s="30" t="s">
        <v>106</v>
      </c>
      <c r="M148" s="20">
        <v>44059</v>
      </c>
      <c r="N148" s="20" t="s">
        <v>1420</v>
      </c>
    </row>
    <row r="149" spans="1:234" s="1" customFormat="1" ht="27" customHeight="1" x14ac:dyDescent="0.25">
      <c r="A149" s="3">
        <f t="shared" si="6"/>
        <v>147</v>
      </c>
      <c r="B149" s="46">
        <v>22741244</v>
      </c>
      <c r="C149" s="13" t="s">
        <v>553</v>
      </c>
      <c r="D149" s="14" t="s">
        <v>899</v>
      </c>
      <c r="E149" s="49" t="s">
        <v>587</v>
      </c>
      <c r="F149" s="2" t="s">
        <v>716</v>
      </c>
      <c r="G149" s="3" t="s">
        <v>1226</v>
      </c>
      <c r="H149" s="15">
        <v>2300000</v>
      </c>
      <c r="I149" s="15">
        <f t="shared" si="5"/>
        <v>2300000</v>
      </c>
      <c r="J149" s="22">
        <v>4114</v>
      </c>
      <c r="K149" s="16">
        <v>5115</v>
      </c>
      <c r="L149" s="17" t="s">
        <v>48</v>
      </c>
      <c r="M149" s="20">
        <v>44059</v>
      </c>
      <c r="N149" s="20" t="s">
        <v>1421</v>
      </c>
    </row>
    <row r="150" spans="1:234" s="1" customFormat="1" ht="27" customHeight="1" x14ac:dyDescent="0.25">
      <c r="A150" s="3">
        <f t="shared" si="6"/>
        <v>148</v>
      </c>
      <c r="B150" s="46">
        <v>1140889995</v>
      </c>
      <c r="C150" s="13" t="s">
        <v>645</v>
      </c>
      <c r="D150" s="14" t="s">
        <v>900</v>
      </c>
      <c r="E150" s="13" t="s">
        <v>646</v>
      </c>
      <c r="F150" s="2" t="s">
        <v>716</v>
      </c>
      <c r="G150" s="3" t="s">
        <v>1226</v>
      </c>
      <c r="H150" s="19">
        <v>1900000</v>
      </c>
      <c r="I150" s="15">
        <f t="shared" si="5"/>
        <v>1900000</v>
      </c>
      <c r="J150" s="22">
        <v>4115</v>
      </c>
      <c r="K150" s="16">
        <v>5116</v>
      </c>
      <c r="L150" s="17" t="s">
        <v>107</v>
      </c>
      <c r="M150" s="20">
        <v>44059</v>
      </c>
      <c r="N150" s="20" t="s">
        <v>1422</v>
      </c>
    </row>
    <row r="151" spans="1:234" s="1" customFormat="1" ht="27" customHeight="1" x14ac:dyDescent="0.25">
      <c r="A151" s="3">
        <f t="shared" si="6"/>
        <v>149</v>
      </c>
      <c r="B151" s="48">
        <v>55309225</v>
      </c>
      <c r="C151" s="13" t="s">
        <v>136</v>
      </c>
      <c r="D151" s="14" t="s">
        <v>901</v>
      </c>
      <c r="E151" s="13" t="s">
        <v>26</v>
      </c>
      <c r="F151" s="2" t="s">
        <v>716</v>
      </c>
      <c r="G151" s="3" t="s">
        <v>1226</v>
      </c>
      <c r="H151" s="15">
        <v>3072000</v>
      </c>
      <c r="I151" s="15">
        <f t="shared" si="5"/>
        <v>3072000</v>
      </c>
      <c r="J151" s="22">
        <v>4116</v>
      </c>
      <c r="K151" s="16">
        <v>5117</v>
      </c>
      <c r="L151" s="17" t="s">
        <v>107</v>
      </c>
      <c r="M151" s="20">
        <v>44059</v>
      </c>
      <c r="N151" s="20" t="s">
        <v>1423</v>
      </c>
      <c r="HY151" s="18"/>
      <c r="HZ151" s="18"/>
    </row>
    <row r="152" spans="1:234" s="1" customFormat="1" ht="27" customHeight="1" x14ac:dyDescent="0.25">
      <c r="A152" s="3">
        <f t="shared" si="6"/>
        <v>150</v>
      </c>
      <c r="B152" s="48">
        <v>1042428171</v>
      </c>
      <c r="C152" s="13" t="s">
        <v>42</v>
      </c>
      <c r="D152" s="14" t="s">
        <v>902</v>
      </c>
      <c r="E152" s="13" t="s">
        <v>27</v>
      </c>
      <c r="F152" s="2" t="s">
        <v>716</v>
      </c>
      <c r="G152" s="3" t="s">
        <v>1226</v>
      </c>
      <c r="H152" s="15">
        <v>1900000</v>
      </c>
      <c r="I152" s="15">
        <f t="shared" si="5"/>
        <v>1900000</v>
      </c>
      <c r="J152" s="22">
        <v>4117</v>
      </c>
      <c r="K152" s="16">
        <v>5118</v>
      </c>
      <c r="L152" s="17" t="s">
        <v>107</v>
      </c>
      <c r="M152" s="20">
        <v>44059</v>
      </c>
      <c r="N152" s="20" t="s">
        <v>1424</v>
      </c>
    </row>
    <row r="153" spans="1:234" s="1" customFormat="1" ht="27" customHeight="1" x14ac:dyDescent="0.25">
      <c r="A153" s="3">
        <f t="shared" si="6"/>
        <v>151</v>
      </c>
      <c r="B153" s="48">
        <v>22523223</v>
      </c>
      <c r="C153" s="13" t="s">
        <v>143</v>
      </c>
      <c r="D153" s="14" t="s">
        <v>903</v>
      </c>
      <c r="E153" s="13" t="s">
        <v>581</v>
      </c>
      <c r="F153" s="2" t="s">
        <v>716</v>
      </c>
      <c r="G153" s="3" t="s">
        <v>1226</v>
      </c>
      <c r="H153" s="15">
        <v>1653600</v>
      </c>
      <c r="I153" s="15">
        <f t="shared" si="5"/>
        <v>1653600</v>
      </c>
      <c r="J153" s="22">
        <v>4118</v>
      </c>
      <c r="K153" s="16">
        <v>5119</v>
      </c>
      <c r="L153" s="17" t="s">
        <v>623</v>
      </c>
      <c r="M153" s="20">
        <v>44066</v>
      </c>
      <c r="N153" s="20" t="s">
        <v>1425</v>
      </c>
    </row>
    <row r="154" spans="1:234" s="1" customFormat="1" ht="27" customHeight="1" x14ac:dyDescent="0.25">
      <c r="A154" s="3">
        <f t="shared" si="6"/>
        <v>152</v>
      </c>
      <c r="B154" s="48">
        <v>72000601</v>
      </c>
      <c r="C154" s="13" t="s">
        <v>43</v>
      </c>
      <c r="D154" s="14" t="s">
        <v>904</v>
      </c>
      <c r="E154" s="13" t="s">
        <v>385</v>
      </c>
      <c r="F154" s="2" t="s">
        <v>716</v>
      </c>
      <c r="G154" s="3" t="s">
        <v>1226</v>
      </c>
      <c r="H154" s="15">
        <v>1680000</v>
      </c>
      <c r="I154" s="15">
        <f t="shared" si="5"/>
        <v>1680000</v>
      </c>
      <c r="J154" s="22">
        <v>4119</v>
      </c>
      <c r="K154" s="16">
        <v>5120</v>
      </c>
      <c r="L154" s="17" t="s">
        <v>106</v>
      </c>
      <c r="M154" s="20">
        <v>44067</v>
      </c>
      <c r="N154" s="20" t="s">
        <v>1426</v>
      </c>
    </row>
    <row r="155" spans="1:234" s="1" customFormat="1" ht="27" customHeight="1" x14ac:dyDescent="0.25">
      <c r="A155" s="3">
        <f t="shared" si="6"/>
        <v>153</v>
      </c>
      <c r="B155" s="48">
        <v>8697543</v>
      </c>
      <c r="C155" s="13" t="s">
        <v>147</v>
      </c>
      <c r="D155" s="14" t="s">
        <v>905</v>
      </c>
      <c r="E155" s="49" t="s">
        <v>584</v>
      </c>
      <c r="F155" s="2" t="s">
        <v>716</v>
      </c>
      <c r="G155" s="3" t="s">
        <v>1226</v>
      </c>
      <c r="H155" s="15">
        <v>5088000</v>
      </c>
      <c r="I155" s="15">
        <f t="shared" si="5"/>
        <v>5088000</v>
      </c>
      <c r="J155" s="22">
        <v>4120</v>
      </c>
      <c r="K155" s="16">
        <v>5121</v>
      </c>
      <c r="L155" s="17" t="s">
        <v>107</v>
      </c>
      <c r="M155" s="20">
        <v>44059</v>
      </c>
      <c r="N155" s="20" t="s">
        <v>1427</v>
      </c>
    </row>
    <row r="156" spans="1:234" s="1" customFormat="1" ht="27" customHeight="1" x14ac:dyDescent="0.25">
      <c r="A156" s="3">
        <f t="shared" si="6"/>
        <v>154</v>
      </c>
      <c r="B156" s="48">
        <v>8501206</v>
      </c>
      <c r="C156" s="13" t="s">
        <v>125</v>
      </c>
      <c r="D156" s="14" t="s">
        <v>906</v>
      </c>
      <c r="E156" s="13" t="s">
        <v>385</v>
      </c>
      <c r="F156" s="2" t="s">
        <v>716</v>
      </c>
      <c r="G156" s="3" t="s">
        <v>1226</v>
      </c>
      <c r="H156" s="15">
        <v>1680000</v>
      </c>
      <c r="I156" s="15">
        <f t="shared" si="5"/>
        <v>1680000</v>
      </c>
      <c r="J156" s="22">
        <v>4121</v>
      </c>
      <c r="K156" s="16">
        <v>5122</v>
      </c>
      <c r="L156" s="17" t="s">
        <v>106</v>
      </c>
      <c r="M156" s="20">
        <v>44059</v>
      </c>
      <c r="N156" s="20" t="s">
        <v>1428</v>
      </c>
    </row>
    <row r="157" spans="1:234" s="1" customFormat="1" ht="27" customHeight="1" x14ac:dyDescent="0.25">
      <c r="A157" s="3">
        <f t="shared" si="6"/>
        <v>155</v>
      </c>
      <c r="B157" s="48">
        <v>1140872217</v>
      </c>
      <c r="C157" s="13" t="s">
        <v>374</v>
      </c>
      <c r="D157" s="14" t="s">
        <v>907</v>
      </c>
      <c r="E157" s="13" t="s">
        <v>26</v>
      </c>
      <c r="F157" s="2" t="s">
        <v>716</v>
      </c>
      <c r="G157" s="3" t="s">
        <v>1226</v>
      </c>
      <c r="H157" s="15">
        <v>3072000</v>
      </c>
      <c r="I157" s="15">
        <f t="shared" si="5"/>
        <v>3072000</v>
      </c>
      <c r="J157" s="22">
        <v>4122</v>
      </c>
      <c r="K157" s="16">
        <v>5123</v>
      </c>
      <c r="L157" s="17" t="s">
        <v>107</v>
      </c>
      <c r="M157" s="20">
        <v>44059</v>
      </c>
      <c r="N157" s="20" t="s">
        <v>1429</v>
      </c>
    </row>
    <row r="158" spans="1:234" s="1" customFormat="1" ht="27" customHeight="1" x14ac:dyDescent="0.25">
      <c r="A158" s="3">
        <f t="shared" si="6"/>
        <v>156</v>
      </c>
      <c r="B158" s="48">
        <v>44158949</v>
      </c>
      <c r="C158" s="13" t="s">
        <v>163</v>
      </c>
      <c r="D158" s="14" t="s">
        <v>908</v>
      </c>
      <c r="E158" s="13" t="s">
        <v>581</v>
      </c>
      <c r="F158" s="2" t="s">
        <v>716</v>
      </c>
      <c r="G158" s="3" t="s">
        <v>1226</v>
      </c>
      <c r="H158" s="15">
        <v>1653600</v>
      </c>
      <c r="I158" s="15">
        <f t="shared" si="5"/>
        <v>1653600</v>
      </c>
      <c r="J158" s="22">
        <v>4123</v>
      </c>
      <c r="K158" s="16">
        <v>5124</v>
      </c>
      <c r="L158" s="17" t="s">
        <v>623</v>
      </c>
      <c r="M158" s="20">
        <v>44059</v>
      </c>
      <c r="N158" s="20" t="s">
        <v>1430</v>
      </c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</row>
    <row r="159" spans="1:234" s="1" customFormat="1" ht="27" customHeight="1" x14ac:dyDescent="0.25">
      <c r="A159" s="3">
        <f t="shared" si="6"/>
        <v>157</v>
      </c>
      <c r="B159" s="48">
        <v>32712485</v>
      </c>
      <c r="C159" s="13" t="s">
        <v>165</v>
      </c>
      <c r="D159" s="14" t="s">
        <v>909</v>
      </c>
      <c r="E159" s="49" t="s">
        <v>584</v>
      </c>
      <c r="F159" s="2" t="s">
        <v>716</v>
      </c>
      <c r="G159" s="3" t="s">
        <v>1226</v>
      </c>
      <c r="H159" s="15">
        <v>2120000</v>
      </c>
      <c r="I159" s="15">
        <f t="shared" si="5"/>
        <v>2120000</v>
      </c>
      <c r="J159" s="22">
        <v>4124</v>
      </c>
      <c r="K159" s="16">
        <v>5125</v>
      </c>
      <c r="L159" s="17" t="s">
        <v>107</v>
      </c>
      <c r="M159" s="20">
        <v>44059</v>
      </c>
      <c r="N159" s="20" t="s">
        <v>1431</v>
      </c>
    </row>
    <row r="160" spans="1:234" s="1" customFormat="1" ht="27" customHeight="1" x14ac:dyDescent="0.25">
      <c r="A160" s="3">
        <f t="shared" si="6"/>
        <v>158</v>
      </c>
      <c r="B160" s="48">
        <v>1042442558</v>
      </c>
      <c r="C160" s="13" t="s">
        <v>176</v>
      </c>
      <c r="D160" s="14" t="s">
        <v>910</v>
      </c>
      <c r="E160" s="13" t="s">
        <v>177</v>
      </c>
      <c r="F160" s="2" t="s">
        <v>716</v>
      </c>
      <c r="G160" s="3" t="s">
        <v>1226</v>
      </c>
      <c r="H160" s="15">
        <v>2760000</v>
      </c>
      <c r="I160" s="15">
        <f t="shared" si="5"/>
        <v>2760000</v>
      </c>
      <c r="J160" s="22">
        <v>4125</v>
      </c>
      <c r="K160" s="16">
        <v>5126</v>
      </c>
      <c r="L160" s="17" t="s">
        <v>107</v>
      </c>
      <c r="M160" s="20">
        <v>44059</v>
      </c>
      <c r="N160" s="20" t="s">
        <v>1432</v>
      </c>
    </row>
    <row r="161" spans="1:234" s="1" customFormat="1" ht="27" customHeight="1" x14ac:dyDescent="0.25">
      <c r="A161" s="3">
        <f t="shared" si="6"/>
        <v>159</v>
      </c>
      <c r="B161" s="48">
        <v>1082405551</v>
      </c>
      <c r="C161" s="13" t="s">
        <v>181</v>
      </c>
      <c r="D161" s="14" t="s">
        <v>911</v>
      </c>
      <c r="E161" s="49" t="s">
        <v>587</v>
      </c>
      <c r="F161" s="2" t="s">
        <v>716</v>
      </c>
      <c r="G161" s="3" t="s">
        <v>1226</v>
      </c>
      <c r="H161" s="15">
        <f>2300000</f>
        <v>2300000</v>
      </c>
      <c r="I161" s="15">
        <f t="shared" ref="I161:I224" si="8">+H161*1</f>
        <v>2300000</v>
      </c>
      <c r="J161" s="22">
        <v>4126</v>
      </c>
      <c r="K161" s="16">
        <v>5127</v>
      </c>
      <c r="L161" s="17" t="s">
        <v>107</v>
      </c>
      <c r="M161" s="20">
        <v>44059</v>
      </c>
      <c r="N161" s="20" t="s">
        <v>1433</v>
      </c>
    </row>
    <row r="162" spans="1:234" s="1" customFormat="1" ht="27" customHeight="1" x14ac:dyDescent="0.25">
      <c r="A162" s="3">
        <f t="shared" si="6"/>
        <v>160</v>
      </c>
      <c r="B162" s="46">
        <v>32818082</v>
      </c>
      <c r="C162" s="13" t="s">
        <v>186</v>
      </c>
      <c r="D162" s="14" t="s">
        <v>912</v>
      </c>
      <c r="E162" s="13" t="s">
        <v>581</v>
      </c>
      <c r="F162" s="2" t="s">
        <v>716</v>
      </c>
      <c r="G162" s="3" t="s">
        <v>1226</v>
      </c>
      <c r="H162" s="15">
        <v>1653600</v>
      </c>
      <c r="I162" s="15">
        <f t="shared" si="8"/>
        <v>1653600</v>
      </c>
      <c r="J162" s="22">
        <v>4127</v>
      </c>
      <c r="K162" s="16">
        <v>5128</v>
      </c>
      <c r="L162" s="17" t="s">
        <v>623</v>
      </c>
      <c r="M162" s="20">
        <v>44059</v>
      </c>
      <c r="N162" s="20" t="s">
        <v>1434</v>
      </c>
    </row>
    <row r="163" spans="1:234" s="1" customFormat="1" ht="27" customHeight="1" x14ac:dyDescent="0.25">
      <c r="A163" s="3">
        <f t="shared" si="6"/>
        <v>161</v>
      </c>
      <c r="B163" s="48">
        <v>8734956</v>
      </c>
      <c r="C163" s="13" t="s">
        <v>192</v>
      </c>
      <c r="D163" s="14" t="s">
        <v>913</v>
      </c>
      <c r="E163" s="13" t="s">
        <v>174</v>
      </c>
      <c r="F163" s="2" t="s">
        <v>716</v>
      </c>
      <c r="G163" s="3" t="s">
        <v>1226</v>
      </c>
      <c r="H163" s="15">
        <v>2160000</v>
      </c>
      <c r="I163" s="15">
        <f t="shared" si="8"/>
        <v>2160000</v>
      </c>
      <c r="J163" s="22">
        <v>4128</v>
      </c>
      <c r="K163" s="16">
        <v>5129</v>
      </c>
      <c r="L163" s="17" t="s">
        <v>102</v>
      </c>
      <c r="M163" s="20">
        <v>44059</v>
      </c>
      <c r="N163" s="20" t="s">
        <v>1435</v>
      </c>
    </row>
    <row r="164" spans="1:234" s="85" customFormat="1" ht="27" customHeight="1" x14ac:dyDescent="0.25">
      <c r="A164" s="3">
        <f t="shared" si="6"/>
        <v>162</v>
      </c>
      <c r="B164" s="48">
        <v>8750161</v>
      </c>
      <c r="C164" s="13" t="s">
        <v>193</v>
      </c>
      <c r="D164" s="14" t="s">
        <v>914</v>
      </c>
      <c r="E164" s="13" t="s">
        <v>26</v>
      </c>
      <c r="F164" s="2" t="s">
        <v>716</v>
      </c>
      <c r="G164" s="3" t="s">
        <v>1226</v>
      </c>
      <c r="H164" s="15">
        <v>3072000</v>
      </c>
      <c r="I164" s="15">
        <f t="shared" si="8"/>
        <v>3072000</v>
      </c>
      <c r="J164" s="22">
        <v>4129</v>
      </c>
      <c r="K164" s="16">
        <v>5130</v>
      </c>
      <c r="L164" s="17" t="s">
        <v>107</v>
      </c>
      <c r="M164" s="20">
        <v>44059</v>
      </c>
      <c r="N164" s="20" t="s">
        <v>1436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</row>
    <row r="165" spans="1:234" s="1" customFormat="1" ht="27" customHeight="1" x14ac:dyDescent="0.25">
      <c r="A165" s="3">
        <f t="shared" si="6"/>
        <v>163</v>
      </c>
      <c r="B165" s="48">
        <v>1042436156</v>
      </c>
      <c r="C165" s="13" t="s">
        <v>197</v>
      </c>
      <c r="D165" s="14" t="s">
        <v>915</v>
      </c>
      <c r="E165" s="13" t="s">
        <v>10</v>
      </c>
      <c r="F165" s="2" t="s">
        <v>716</v>
      </c>
      <c r="G165" s="3" t="s">
        <v>1226</v>
      </c>
      <c r="H165" s="15">
        <v>2280000</v>
      </c>
      <c r="I165" s="15">
        <f t="shared" si="8"/>
        <v>2280000</v>
      </c>
      <c r="J165" s="22">
        <v>4130</v>
      </c>
      <c r="K165" s="16">
        <v>5131</v>
      </c>
      <c r="L165" s="17" t="s">
        <v>107</v>
      </c>
      <c r="M165" s="20">
        <v>44059</v>
      </c>
      <c r="N165" s="20" t="s">
        <v>1437</v>
      </c>
    </row>
    <row r="166" spans="1:234" s="1" customFormat="1" ht="27" customHeight="1" x14ac:dyDescent="0.25">
      <c r="A166" s="3">
        <f t="shared" si="6"/>
        <v>164</v>
      </c>
      <c r="B166" s="48">
        <v>22693401</v>
      </c>
      <c r="C166" s="13" t="s">
        <v>198</v>
      </c>
      <c r="D166" s="14" t="s">
        <v>916</v>
      </c>
      <c r="E166" s="13" t="s">
        <v>581</v>
      </c>
      <c r="F166" s="2" t="s">
        <v>716</v>
      </c>
      <c r="G166" s="3" t="s">
        <v>1226</v>
      </c>
      <c r="H166" s="15">
        <v>1653600</v>
      </c>
      <c r="I166" s="15">
        <f t="shared" si="8"/>
        <v>1653600</v>
      </c>
      <c r="J166" s="22">
        <v>4131</v>
      </c>
      <c r="K166" s="16">
        <v>5132</v>
      </c>
      <c r="L166" s="17" t="s">
        <v>623</v>
      </c>
      <c r="M166" s="20">
        <v>44059</v>
      </c>
      <c r="N166" s="20" t="s">
        <v>1438</v>
      </c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</row>
    <row r="167" spans="1:234" s="1" customFormat="1" ht="27" customHeight="1" x14ac:dyDescent="0.25">
      <c r="A167" s="3">
        <f t="shared" si="6"/>
        <v>165</v>
      </c>
      <c r="B167" s="48">
        <v>8718276</v>
      </c>
      <c r="C167" s="13" t="s">
        <v>199</v>
      </c>
      <c r="D167" s="14" t="s">
        <v>917</v>
      </c>
      <c r="E167" s="13" t="s">
        <v>26</v>
      </c>
      <c r="F167" s="2" t="s">
        <v>716</v>
      </c>
      <c r="G167" s="3" t="s">
        <v>1226</v>
      </c>
      <c r="H167" s="15">
        <v>3072000</v>
      </c>
      <c r="I167" s="15">
        <f t="shared" si="8"/>
        <v>3072000</v>
      </c>
      <c r="J167" s="22">
        <v>4132</v>
      </c>
      <c r="K167" s="16">
        <v>5133</v>
      </c>
      <c r="L167" s="17" t="s">
        <v>107</v>
      </c>
      <c r="M167" s="20">
        <v>44059</v>
      </c>
      <c r="N167" s="20" t="s">
        <v>1439</v>
      </c>
    </row>
    <row r="168" spans="1:234" s="1" customFormat="1" ht="27" customHeight="1" x14ac:dyDescent="0.25">
      <c r="A168" s="3">
        <f t="shared" si="6"/>
        <v>166</v>
      </c>
      <c r="B168" s="48">
        <v>32821813</v>
      </c>
      <c r="C168" s="13" t="s">
        <v>202</v>
      </c>
      <c r="D168" s="14" t="s">
        <v>918</v>
      </c>
      <c r="E168" s="13" t="s">
        <v>6</v>
      </c>
      <c r="F168" s="2" t="s">
        <v>716</v>
      </c>
      <c r="G168" s="3" t="s">
        <v>1226</v>
      </c>
      <c r="H168" s="15">
        <v>1653600</v>
      </c>
      <c r="I168" s="15">
        <f t="shared" si="8"/>
        <v>1653600</v>
      </c>
      <c r="J168" s="22">
        <v>4133</v>
      </c>
      <c r="K168" s="16">
        <v>5134</v>
      </c>
      <c r="L168" s="17" t="s">
        <v>107</v>
      </c>
      <c r="M168" s="20">
        <v>44059</v>
      </c>
      <c r="N168" s="20" t="s">
        <v>1440</v>
      </c>
    </row>
    <row r="169" spans="1:234" s="1" customFormat="1" ht="27" customHeight="1" x14ac:dyDescent="0.25">
      <c r="A169" s="3">
        <f t="shared" si="6"/>
        <v>167</v>
      </c>
      <c r="B169" s="46">
        <v>1042448518</v>
      </c>
      <c r="C169" s="13" t="s">
        <v>211</v>
      </c>
      <c r="D169" s="14" t="s">
        <v>919</v>
      </c>
      <c r="E169" s="13" t="s">
        <v>26</v>
      </c>
      <c r="F169" s="2" t="s">
        <v>716</v>
      </c>
      <c r="G169" s="3" t="s">
        <v>1226</v>
      </c>
      <c r="H169" s="15">
        <v>3072000</v>
      </c>
      <c r="I169" s="15">
        <f t="shared" si="8"/>
        <v>3072000</v>
      </c>
      <c r="J169" s="22">
        <v>4134</v>
      </c>
      <c r="K169" s="16">
        <v>5135</v>
      </c>
      <c r="L169" s="17" t="s">
        <v>107</v>
      </c>
      <c r="M169" s="20">
        <v>44059</v>
      </c>
      <c r="N169" s="20" t="s">
        <v>1441</v>
      </c>
    </row>
    <row r="170" spans="1:234" s="1" customFormat="1" ht="27" customHeight="1" x14ac:dyDescent="0.25">
      <c r="A170" s="3">
        <f t="shared" si="6"/>
        <v>168</v>
      </c>
      <c r="B170" s="46">
        <v>49555306</v>
      </c>
      <c r="C170" s="13" t="s">
        <v>215</v>
      </c>
      <c r="D170" s="14" t="s">
        <v>920</v>
      </c>
      <c r="E170" s="13" t="s">
        <v>385</v>
      </c>
      <c r="F170" s="2" t="s">
        <v>716</v>
      </c>
      <c r="G170" s="3" t="s">
        <v>1226</v>
      </c>
      <c r="H170" s="15">
        <v>1680000</v>
      </c>
      <c r="I170" s="15">
        <f t="shared" si="8"/>
        <v>1680000</v>
      </c>
      <c r="J170" s="22">
        <v>4135</v>
      </c>
      <c r="K170" s="16">
        <v>5136</v>
      </c>
      <c r="L170" s="17" t="s">
        <v>106</v>
      </c>
      <c r="M170" s="20">
        <v>44059</v>
      </c>
      <c r="N170" s="20" t="s">
        <v>1442</v>
      </c>
    </row>
    <row r="171" spans="1:234" s="1" customFormat="1" ht="27" customHeight="1" x14ac:dyDescent="0.25">
      <c r="A171" s="3">
        <f t="shared" si="6"/>
        <v>169</v>
      </c>
      <c r="B171" s="48">
        <v>1042440903</v>
      </c>
      <c r="C171" s="13" t="s">
        <v>220</v>
      </c>
      <c r="D171" s="14" t="s">
        <v>921</v>
      </c>
      <c r="E171" s="13" t="s">
        <v>385</v>
      </c>
      <c r="F171" s="2" t="s">
        <v>716</v>
      </c>
      <c r="G171" s="3" t="s">
        <v>1226</v>
      </c>
      <c r="H171" s="15">
        <v>1680000</v>
      </c>
      <c r="I171" s="15">
        <f t="shared" si="8"/>
        <v>1680000</v>
      </c>
      <c r="J171" s="22">
        <v>4136</v>
      </c>
      <c r="K171" s="16">
        <v>5137</v>
      </c>
      <c r="L171" s="17" t="s">
        <v>106</v>
      </c>
      <c r="M171" s="20">
        <v>44059</v>
      </c>
      <c r="N171" s="20" t="s">
        <v>1443</v>
      </c>
    </row>
    <row r="172" spans="1:234" s="1" customFormat="1" ht="27" customHeight="1" x14ac:dyDescent="0.25">
      <c r="A172" s="3">
        <f t="shared" si="6"/>
        <v>170</v>
      </c>
      <c r="B172" s="48">
        <v>32861543</v>
      </c>
      <c r="C172" s="13" t="s">
        <v>222</v>
      </c>
      <c r="D172" s="14" t="s">
        <v>922</v>
      </c>
      <c r="E172" s="13" t="s">
        <v>11</v>
      </c>
      <c r="F172" s="2" t="s">
        <v>716</v>
      </c>
      <c r="G172" s="3" t="s">
        <v>1226</v>
      </c>
      <c r="H172" s="15">
        <v>5800000</v>
      </c>
      <c r="I172" s="15">
        <f t="shared" si="8"/>
        <v>5800000</v>
      </c>
      <c r="J172" s="22">
        <v>4137</v>
      </c>
      <c r="K172" s="16">
        <v>5138</v>
      </c>
      <c r="L172" s="17" t="s">
        <v>107</v>
      </c>
      <c r="M172" s="20">
        <v>44059</v>
      </c>
      <c r="N172" s="20" t="s">
        <v>1444</v>
      </c>
    </row>
    <row r="173" spans="1:234" s="1" customFormat="1" ht="27" customHeight="1" x14ac:dyDescent="0.25">
      <c r="A173" s="3">
        <f t="shared" si="6"/>
        <v>171</v>
      </c>
      <c r="B173" s="48">
        <v>72429926</v>
      </c>
      <c r="C173" s="13" t="s">
        <v>224</v>
      </c>
      <c r="D173" s="14" t="s">
        <v>923</v>
      </c>
      <c r="E173" s="13" t="s">
        <v>26</v>
      </c>
      <c r="F173" s="2" t="s">
        <v>716</v>
      </c>
      <c r="G173" s="3" t="s">
        <v>1226</v>
      </c>
      <c r="H173" s="15">
        <v>3072000</v>
      </c>
      <c r="I173" s="15">
        <f t="shared" si="8"/>
        <v>3072000</v>
      </c>
      <c r="J173" s="22">
        <v>4138</v>
      </c>
      <c r="K173" s="16">
        <v>5139</v>
      </c>
      <c r="L173" s="17" t="s">
        <v>107</v>
      </c>
      <c r="M173" s="20">
        <v>44059</v>
      </c>
      <c r="N173" s="20" t="s">
        <v>1445</v>
      </c>
    </row>
    <row r="174" spans="1:234" s="1" customFormat="1" ht="27" customHeight="1" x14ac:dyDescent="0.25">
      <c r="A174" s="3">
        <f t="shared" si="6"/>
        <v>172</v>
      </c>
      <c r="B174" s="48">
        <v>32869709</v>
      </c>
      <c r="C174" s="13" t="s">
        <v>229</v>
      </c>
      <c r="D174" s="14" t="s">
        <v>924</v>
      </c>
      <c r="E174" s="49" t="s">
        <v>588</v>
      </c>
      <c r="F174" s="2" t="s">
        <v>716</v>
      </c>
      <c r="G174" s="3" t="s">
        <v>1226</v>
      </c>
      <c r="H174" s="15">
        <v>2760000</v>
      </c>
      <c r="I174" s="15">
        <f t="shared" si="8"/>
        <v>2760000</v>
      </c>
      <c r="J174" s="22">
        <v>4139</v>
      </c>
      <c r="K174" s="16">
        <v>5140</v>
      </c>
      <c r="L174" s="17" t="s">
        <v>107</v>
      </c>
      <c r="M174" s="20">
        <v>44059</v>
      </c>
      <c r="N174" s="20" t="s">
        <v>1446</v>
      </c>
    </row>
    <row r="175" spans="1:234" s="1" customFormat="1" ht="27" customHeight="1" x14ac:dyDescent="0.25">
      <c r="A175" s="3">
        <f t="shared" si="6"/>
        <v>173</v>
      </c>
      <c r="B175" s="48">
        <v>1042444925</v>
      </c>
      <c r="C175" s="13" t="s">
        <v>17</v>
      </c>
      <c r="D175" s="14" t="s">
        <v>925</v>
      </c>
      <c r="E175" s="13" t="s">
        <v>385</v>
      </c>
      <c r="F175" s="2" t="s">
        <v>716</v>
      </c>
      <c r="G175" s="3" t="s">
        <v>1226</v>
      </c>
      <c r="H175" s="15">
        <v>1680000</v>
      </c>
      <c r="I175" s="15">
        <f t="shared" si="8"/>
        <v>1680000</v>
      </c>
      <c r="J175" s="22">
        <v>4140</v>
      </c>
      <c r="K175" s="16">
        <v>5141</v>
      </c>
      <c r="L175" s="17" t="s">
        <v>106</v>
      </c>
      <c r="M175" s="20">
        <v>44059</v>
      </c>
      <c r="N175" s="20" t="s">
        <v>1447</v>
      </c>
    </row>
    <row r="176" spans="1:234" s="1" customFormat="1" ht="27" customHeight="1" x14ac:dyDescent="0.25">
      <c r="A176" s="3">
        <f t="shared" si="6"/>
        <v>174</v>
      </c>
      <c r="B176" s="48">
        <v>44161544</v>
      </c>
      <c r="C176" s="13" t="s">
        <v>231</v>
      </c>
      <c r="D176" s="14" t="s">
        <v>926</v>
      </c>
      <c r="E176" s="13" t="s">
        <v>10</v>
      </c>
      <c r="F176" s="2" t="s">
        <v>716</v>
      </c>
      <c r="G176" s="3" t="s">
        <v>1226</v>
      </c>
      <c r="H176" s="15">
        <v>2280000</v>
      </c>
      <c r="I176" s="15">
        <f t="shared" si="8"/>
        <v>2280000</v>
      </c>
      <c r="J176" s="22">
        <v>4141</v>
      </c>
      <c r="K176" s="16">
        <v>5142</v>
      </c>
      <c r="L176" s="17" t="s">
        <v>107</v>
      </c>
      <c r="M176" s="20">
        <v>44059</v>
      </c>
      <c r="N176" s="20" t="s">
        <v>1448</v>
      </c>
    </row>
    <row r="177" spans="1:234" s="1" customFormat="1" ht="27" customHeight="1" x14ac:dyDescent="0.25">
      <c r="A177" s="3">
        <f t="shared" si="6"/>
        <v>175</v>
      </c>
      <c r="B177" s="48">
        <v>32810582</v>
      </c>
      <c r="C177" s="13" t="s">
        <v>236</v>
      </c>
      <c r="D177" s="14" t="s">
        <v>927</v>
      </c>
      <c r="E177" s="13" t="s">
        <v>6</v>
      </c>
      <c r="F177" s="2" t="s">
        <v>716</v>
      </c>
      <c r="G177" s="3" t="s">
        <v>1226</v>
      </c>
      <c r="H177" s="15">
        <v>1653600</v>
      </c>
      <c r="I177" s="15">
        <f t="shared" si="8"/>
        <v>1653600</v>
      </c>
      <c r="J177" s="22">
        <v>4142</v>
      </c>
      <c r="K177" s="16">
        <v>5143</v>
      </c>
      <c r="L177" s="17" t="s">
        <v>107</v>
      </c>
      <c r="M177" s="20">
        <v>44059</v>
      </c>
      <c r="N177" s="20" t="s">
        <v>1449</v>
      </c>
    </row>
    <row r="178" spans="1:234" s="85" customFormat="1" ht="27" customHeight="1" x14ac:dyDescent="0.25">
      <c r="A178" s="3">
        <f t="shared" si="6"/>
        <v>176</v>
      </c>
      <c r="B178" s="48">
        <v>32771594</v>
      </c>
      <c r="C178" s="13" t="s">
        <v>238</v>
      </c>
      <c r="D178" s="14" t="s">
        <v>928</v>
      </c>
      <c r="E178" s="13" t="s">
        <v>6</v>
      </c>
      <c r="F178" s="2" t="s">
        <v>716</v>
      </c>
      <c r="G178" s="3" t="s">
        <v>1226</v>
      </c>
      <c r="H178" s="15">
        <v>1653600</v>
      </c>
      <c r="I178" s="15">
        <f t="shared" si="8"/>
        <v>1653600</v>
      </c>
      <c r="J178" s="22">
        <v>4143</v>
      </c>
      <c r="K178" s="16">
        <v>5144</v>
      </c>
      <c r="L178" s="17" t="s">
        <v>107</v>
      </c>
      <c r="M178" s="20">
        <v>44059</v>
      </c>
      <c r="N178" s="20" t="s">
        <v>1450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</row>
    <row r="179" spans="1:234" s="1" customFormat="1" ht="27" customHeight="1" x14ac:dyDescent="0.25">
      <c r="A179" s="3">
        <f t="shared" si="6"/>
        <v>177</v>
      </c>
      <c r="B179" s="48">
        <v>1043841968</v>
      </c>
      <c r="C179" s="13" t="s">
        <v>245</v>
      </c>
      <c r="D179" s="14" t="s">
        <v>929</v>
      </c>
      <c r="E179" s="13" t="s">
        <v>26</v>
      </c>
      <c r="F179" s="2" t="s">
        <v>716</v>
      </c>
      <c r="G179" s="3" t="s">
        <v>1226</v>
      </c>
      <c r="H179" s="15">
        <v>3072000</v>
      </c>
      <c r="I179" s="15">
        <f t="shared" si="8"/>
        <v>3072000</v>
      </c>
      <c r="J179" s="22">
        <v>4144</v>
      </c>
      <c r="K179" s="16">
        <v>5145</v>
      </c>
      <c r="L179" s="17" t="s">
        <v>107</v>
      </c>
      <c r="M179" s="20">
        <v>44059</v>
      </c>
      <c r="N179" s="20" t="s">
        <v>1451</v>
      </c>
    </row>
    <row r="180" spans="1:234" s="1" customFormat="1" ht="27" customHeight="1" x14ac:dyDescent="0.25">
      <c r="A180" s="3">
        <f t="shared" si="6"/>
        <v>178</v>
      </c>
      <c r="B180" s="48">
        <v>55313269</v>
      </c>
      <c r="C180" s="13" t="s">
        <v>246</v>
      </c>
      <c r="D180" s="14" t="s">
        <v>930</v>
      </c>
      <c r="E180" s="13" t="s">
        <v>6</v>
      </c>
      <c r="F180" s="2" t="s">
        <v>716</v>
      </c>
      <c r="G180" s="3" t="s">
        <v>1226</v>
      </c>
      <c r="H180" s="15">
        <v>1653600</v>
      </c>
      <c r="I180" s="15">
        <f t="shared" si="8"/>
        <v>1653600</v>
      </c>
      <c r="J180" s="22">
        <v>4145</v>
      </c>
      <c r="K180" s="16">
        <v>5146</v>
      </c>
      <c r="L180" s="17" t="s">
        <v>107</v>
      </c>
      <c r="M180" s="20">
        <v>44059</v>
      </c>
      <c r="N180" s="20" t="s">
        <v>1452</v>
      </c>
    </row>
    <row r="181" spans="1:234" s="1" customFormat="1" ht="27" customHeight="1" x14ac:dyDescent="0.25">
      <c r="A181" s="3">
        <f t="shared" si="6"/>
        <v>179</v>
      </c>
      <c r="B181" s="46">
        <v>22534402</v>
      </c>
      <c r="C181" s="13" t="s">
        <v>249</v>
      </c>
      <c r="D181" s="14" t="s">
        <v>931</v>
      </c>
      <c r="E181" s="13" t="s">
        <v>385</v>
      </c>
      <c r="F181" s="2" t="s">
        <v>716</v>
      </c>
      <c r="G181" s="3" t="s">
        <v>1226</v>
      </c>
      <c r="H181" s="15">
        <v>1680000</v>
      </c>
      <c r="I181" s="15">
        <f t="shared" si="8"/>
        <v>1680000</v>
      </c>
      <c r="J181" s="22">
        <v>4146</v>
      </c>
      <c r="K181" s="16">
        <v>5147</v>
      </c>
      <c r="L181" s="17" t="s">
        <v>106</v>
      </c>
      <c r="M181" s="20">
        <v>44059</v>
      </c>
      <c r="N181" s="20" t="s">
        <v>1453</v>
      </c>
    </row>
    <row r="182" spans="1:234" s="1" customFormat="1" ht="27" customHeight="1" x14ac:dyDescent="0.25">
      <c r="A182" s="3">
        <f t="shared" si="6"/>
        <v>180</v>
      </c>
      <c r="B182" s="48">
        <v>1045697885</v>
      </c>
      <c r="C182" s="13" t="s">
        <v>253</v>
      </c>
      <c r="D182" s="14" t="s">
        <v>932</v>
      </c>
      <c r="E182" s="13" t="s">
        <v>26</v>
      </c>
      <c r="F182" s="2" t="s">
        <v>716</v>
      </c>
      <c r="G182" s="3" t="s">
        <v>1226</v>
      </c>
      <c r="H182" s="15">
        <v>3072000</v>
      </c>
      <c r="I182" s="15">
        <f t="shared" si="8"/>
        <v>3072000</v>
      </c>
      <c r="J182" s="22">
        <v>4147</v>
      </c>
      <c r="K182" s="16">
        <v>5148</v>
      </c>
      <c r="L182" s="17" t="s">
        <v>107</v>
      </c>
      <c r="M182" s="20">
        <v>44059</v>
      </c>
      <c r="N182" s="20" t="s">
        <v>1454</v>
      </c>
    </row>
    <row r="183" spans="1:234" s="1" customFormat="1" ht="27" customHeight="1" x14ac:dyDescent="0.25">
      <c r="A183" s="3">
        <f t="shared" si="6"/>
        <v>181</v>
      </c>
      <c r="B183" s="48">
        <v>1045712889</v>
      </c>
      <c r="C183" s="13" t="s">
        <v>259</v>
      </c>
      <c r="D183" s="14" t="s">
        <v>933</v>
      </c>
      <c r="E183" s="13" t="s">
        <v>10</v>
      </c>
      <c r="F183" s="2" t="s">
        <v>716</v>
      </c>
      <c r="G183" s="3" t="s">
        <v>1226</v>
      </c>
      <c r="H183" s="15">
        <v>2280000</v>
      </c>
      <c r="I183" s="15">
        <f t="shared" si="8"/>
        <v>2280000</v>
      </c>
      <c r="J183" s="22">
        <v>4148</v>
      </c>
      <c r="K183" s="16">
        <v>5149</v>
      </c>
      <c r="L183" s="17" t="s">
        <v>107</v>
      </c>
      <c r="M183" s="20">
        <v>44059</v>
      </c>
      <c r="N183" s="20" t="s">
        <v>1455</v>
      </c>
    </row>
    <row r="184" spans="1:234" s="1" customFormat="1" ht="27" customHeight="1" x14ac:dyDescent="0.25">
      <c r="A184" s="3">
        <f t="shared" si="6"/>
        <v>182</v>
      </c>
      <c r="B184" s="48">
        <v>1042426533</v>
      </c>
      <c r="C184" s="13" t="s">
        <v>265</v>
      </c>
      <c r="D184" s="14" t="s">
        <v>934</v>
      </c>
      <c r="E184" s="13" t="s">
        <v>21</v>
      </c>
      <c r="F184" s="2" t="s">
        <v>716</v>
      </c>
      <c r="G184" s="3" t="s">
        <v>1226</v>
      </c>
      <c r="H184" s="15">
        <v>1524000</v>
      </c>
      <c r="I184" s="15">
        <f t="shared" si="8"/>
        <v>1524000</v>
      </c>
      <c r="J184" s="22">
        <v>4149</v>
      </c>
      <c r="K184" s="16">
        <v>5150</v>
      </c>
      <c r="L184" s="17" t="s">
        <v>102</v>
      </c>
      <c r="M184" s="20">
        <v>44059</v>
      </c>
      <c r="N184" s="20" t="s">
        <v>1456</v>
      </c>
    </row>
    <row r="185" spans="1:234" s="1" customFormat="1" ht="27" customHeight="1" x14ac:dyDescent="0.25">
      <c r="A185" s="3">
        <f t="shared" si="6"/>
        <v>183</v>
      </c>
      <c r="B185" s="48">
        <v>8672260</v>
      </c>
      <c r="C185" s="13" t="s">
        <v>269</v>
      </c>
      <c r="D185" s="14" t="s">
        <v>935</v>
      </c>
      <c r="E185" s="13" t="s">
        <v>9</v>
      </c>
      <c r="F185" s="2" t="s">
        <v>716</v>
      </c>
      <c r="G185" s="3" t="s">
        <v>1226</v>
      </c>
      <c r="H185" s="15">
        <v>1524000</v>
      </c>
      <c r="I185" s="15">
        <f t="shared" si="8"/>
        <v>1524000</v>
      </c>
      <c r="J185" s="22">
        <v>4150</v>
      </c>
      <c r="K185" s="16">
        <v>5151</v>
      </c>
      <c r="L185" s="17" t="s">
        <v>107</v>
      </c>
      <c r="M185" s="20">
        <v>44059</v>
      </c>
      <c r="N185" s="20" t="s">
        <v>1457</v>
      </c>
    </row>
    <row r="186" spans="1:234" s="1" customFormat="1" ht="27" customHeight="1" x14ac:dyDescent="0.25">
      <c r="A186" s="3">
        <f t="shared" si="6"/>
        <v>184</v>
      </c>
      <c r="B186" s="48">
        <v>32825666</v>
      </c>
      <c r="C186" s="13" t="s">
        <v>272</v>
      </c>
      <c r="D186" s="14" t="s">
        <v>936</v>
      </c>
      <c r="E186" s="49" t="s">
        <v>615</v>
      </c>
      <c r="F186" s="2" t="s">
        <v>716</v>
      </c>
      <c r="G186" s="3" t="s">
        <v>1226</v>
      </c>
      <c r="H186" s="15">
        <v>1399200</v>
      </c>
      <c r="I186" s="15">
        <f t="shared" si="8"/>
        <v>1399200</v>
      </c>
      <c r="J186" s="22">
        <v>4151</v>
      </c>
      <c r="K186" s="16">
        <v>5152</v>
      </c>
      <c r="L186" s="17" t="s">
        <v>107</v>
      </c>
      <c r="M186" s="20">
        <v>44059</v>
      </c>
      <c r="N186" s="20" t="s">
        <v>1458</v>
      </c>
    </row>
    <row r="187" spans="1:234" s="1" customFormat="1" ht="27" customHeight="1" x14ac:dyDescent="0.25">
      <c r="A187" s="3">
        <f t="shared" si="6"/>
        <v>185</v>
      </c>
      <c r="B187" s="48">
        <v>1140849940</v>
      </c>
      <c r="C187" s="13" t="s">
        <v>274</v>
      </c>
      <c r="D187" s="14" t="s">
        <v>937</v>
      </c>
      <c r="E187" s="13" t="s">
        <v>26</v>
      </c>
      <c r="F187" s="2" t="s">
        <v>716</v>
      </c>
      <c r="G187" s="3" t="s">
        <v>1226</v>
      </c>
      <c r="H187" s="15">
        <v>3072000</v>
      </c>
      <c r="I187" s="15">
        <f t="shared" si="8"/>
        <v>3072000</v>
      </c>
      <c r="J187" s="22">
        <v>4152</v>
      </c>
      <c r="K187" s="16">
        <v>5153</v>
      </c>
      <c r="L187" s="17" t="s">
        <v>107</v>
      </c>
      <c r="M187" s="20">
        <v>44059</v>
      </c>
      <c r="N187" s="20" t="s">
        <v>1459</v>
      </c>
    </row>
    <row r="188" spans="1:234" s="1" customFormat="1" ht="27" customHeight="1" x14ac:dyDescent="0.25">
      <c r="A188" s="3">
        <f t="shared" si="6"/>
        <v>186</v>
      </c>
      <c r="B188" s="48">
        <v>22644933</v>
      </c>
      <c r="C188" s="13" t="s">
        <v>277</v>
      </c>
      <c r="D188" s="14" t="s">
        <v>938</v>
      </c>
      <c r="E188" s="13" t="s">
        <v>12</v>
      </c>
      <c r="F188" s="2" t="s">
        <v>716</v>
      </c>
      <c r="G188" s="3" t="s">
        <v>1226</v>
      </c>
      <c r="H188" s="15">
        <v>2332000</v>
      </c>
      <c r="I188" s="15">
        <f t="shared" si="8"/>
        <v>2332000</v>
      </c>
      <c r="J188" s="22">
        <v>4153</v>
      </c>
      <c r="K188" s="16">
        <v>5154</v>
      </c>
      <c r="L188" s="17" t="s">
        <v>107</v>
      </c>
      <c r="M188" s="20">
        <v>44059</v>
      </c>
      <c r="N188" s="20" t="s">
        <v>1460</v>
      </c>
    </row>
    <row r="189" spans="1:234" s="1" customFormat="1" ht="27" customHeight="1" x14ac:dyDescent="0.25">
      <c r="A189" s="3">
        <f t="shared" si="6"/>
        <v>187</v>
      </c>
      <c r="B189" s="48">
        <v>1042450048</v>
      </c>
      <c r="C189" s="13" t="s">
        <v>279</v>
      </c>
      <c r="D189" s="14" t="s">
        <v>939</v>
      </c>
      <c r="E189" s="13" t="s">
        <v>26</v>
      </c>
      <c r="F189" s="2" t="s">
        <v>716</v>
      </c>
      <c r="G189" s="3" t="s">
        <v>1226</v>
      </c>
      <c r="H189" s="15">
        <v>3072000</v>
      </c>
      <c r="I189" s="15">
        <f t="shared" si="8"/>
        <v>3072000</v>
      </c>
      <c r="J189" s="22">
        <v>4154</v>
      </c>
      <c r="K189" s="16">
        <v>5155</v>
      </c>
      <c r="L189" s="17" t="s">
        <v>107</v>
      </c>
      <c r="M189" s="20">
        <v>44059</v>
      </c>
      <c r="N189" s="20" t="s">
        <v>1461</v>
      </c>
    </row>
    <row r="190" spans="1:234" s="1" customFormat="1" ht="27" customHeight="1" x14ac:dyDescent="0.25">
      <c r="A190" s="3">
        <f t="shared" si="6"/>
        <v>188</v>
      </c>
      <c r="B190" s="48">
        <v>1004093696</v>
      </c>
      <c r="C190" s="13" t="s">
        <v>280</v>
      </c>
      <c r="D190" s="14" t="s">
        <v>940</v>
      </c>
      <c r="E190" s="13" t="s">
        <v>6</v>
      </c>
      <c r="F190" s="2" t="s">
        <v>716</v>
      </c>
      <c r="G190" s="3" t="s">
        <v>1226</v>
      </c>
      <c r="H190" s="15">
        <v>1653600</v>
      </c>
      <c r="I190" s="15">
        <f t="shared" si="8"/>
        <v>1653600</v>
      </c>
      <c r="J190" s="22">
        <v>4155</v>
      </c>
      <c r="K190" s="16">
        <v>5156</v>
      </c>
      <c r="L190" s="17" t="s">
        <v>107</v>
      </c>
      <c r="M190" s="20">
        <v>44059</v>
      </c>
      <c r="N190" s="20" t="s">
        <v>1462</v>
      </c>
    </row>
    <row r="191" spans="1:234" s="1" customFormat="1" ht="27" customHeight="1" x14ac:dyDescent="0.25">
      <c r="A191" s="3">
        <f t="shared" si="6"/>
        <v>189</v>
      </c>
      <c r="B191" s="48">
        <v>32789239</v>
      </c>
      <c r="C191" s="13" t="s">
        <v>282</v>
      </c>
      <c r="D191" s="14" t="s">
        <v>941</v>
      </c>
      <c r="E191" s="13" t="s">
        <v>9</v>
      </c>
      <c r="F191" s="2" t="s">
        <v>716</v>
      </c>
      <c r="G191" s="3" t="s">
        <v>1226</v>
      </c>
      <c r="H191" s="15">
        <v>1524000</v>
      </c>
      <c r="I191" s="15">
        <f t="shared" si="8"/>
        <v>1524000</v>
      </c>
      <c r="J191" s="22">
        <v>4156</v>
      </c>
      <c r="K191" s="16">
        <v>5157</v>
      </c>
      <c r="L191" s="17" t="s">
        <v>107</v>
      </c>
      <c r="M191" s="20">
        <v>44059</v>
      </c>
      <c r="N191" s="20" t="s">
        <v>1463</v>
      </c>
    </row>
    <row r="192" spans="1:234" s="1" customFormat="1" ht="27" customHeight="1" x14ac:dyDescent="0.25">
      <c r="A192" s="3">
        <f t="shared" si="6"/>
        <v>190</v>
      </c>
      <c r="B192" s="48">
        <v>1129572439</v>
      </c>
      <c r="C192" s="13" t="s">
        <v>340</v>
      </c>
      <c r="D192" s="14" t="s">
        <v>942</v>
      </c>
      <c r="E192" s="13" t="s">
        <v>30</v>
      </c>
      <c r="F192" s="2" t="s">
        <v>716</v>
      </c>
      <c r="G192" s="3" t="s">
        <v>1226</v>
      </c>
      <c r="H192" s="15">
        <v>1524000</v>
      </c>
      <c r="I192" s="15">
        <f t="shared" si="8"/>
        <v>1524000</v>
      </c>
      <c r="J192" s="22">
        <v>4157</v>
      </c>
      <c r="K192" s="16">
        <v>5158</v>
      </c>
      <c r="L192" s="17" t="s">
        <v>107</v>
      </c>
      <c r="M192" s="20">
        <v>44059</v>
      </c>
      <c r="N192" s="20" t="s">
        <v>1464</v>
      </c>
    </row>
    <row r="193" spans="1:234" s="1" customFormat="1" ht="27" customHeight="1" x14ac:dyDescent="0.25">
      <c r="A193" s="3">
        <f t="shared" si="6"/>
        <v>191</v>
      </c>
      <c r="B193" s="48">
        <v>32879250</v>
      </c>
      <c r="C193" s="13" t="s">
        <v>285</v>
      </c>
      <c r="D193" s="14" t="s">
        <v>943</v>
      </c>
      <c r="E193" s="13" t="s">
        <v>385</v>
      </c>
      <c r="F193" s="2" t="s">
        <v>716</v>
      </c>
      <c r="G193" s="3" t="s">
        <v>1226</v>
      </c>
      <c r="H193" s="15">
        <v>1680000</v>
      </c>
      <c r="I193" s="15">
        <f t="shared" si="8"/>
        <v>1680000</v>
      </c>
      <c r="J193" s="22">
        <v>4158</v>
      </c>
      <c r="K193" s="16">
        <v>5159</v>
      </c>
      <c r="L193" s="17" t="s">
        <v>106</v>
      </c>
      <c r="M193" s="20">
        <v>44059</v>
      </c>
      <c r="N193" s="20" t="s">
        <v>1465</v>
      </c>
    </row>
    <row r="194" spans="1:234" s="1" customFormat="1" ht="27" customHeight="1" x14ac:dyDescent="0.25">
      <c r="A194" s="3">
        <f t="shared" si="6"/>
        <v>192</v>
      </c>
      <c r="B194" s="48">
        <v>72158729</v>
      </c>
      <c r="C194" s="13" t="s">
        <v>290</v>
      </c>
      <c r="D194" s="14" t="s">
        <v>944</v>
      </c>
      <c r="E194" s="13" t="s">
        <v>30</v>
      </c>
      <c r="F194" s="2" t="s">
        <v>716</v>
      </c>
      <c r="G194" s="3" t="s">
        <v>1226</v>
      </c>
      <c r="H194" s="15">
        <v>1776000</v>
      </c>
      <c r="I194" s="15">
        <f t="shared" si="8"/>
        <v>1776000</v>
      </c>
      <c r="J194" s="22">
        <v>4159</v>
      </c>
      <c r="K194" s="16">
        <v>5160</v>
      </c>
      <c r="L194" s="17" t="s">
        <v>107</v>
      </c>
      <c r="M194" s="20">
        <v>44059</v>
      </c>
      <c r="N194" s="20" t="s">
        <v>1466</v>
      </c>
      <c r="HY194" s="85"/>
      <c r="HZ194" s="85"/>
    </row>
    <row r="195" spans="1:234" s="1" customFormat="1" ht="27" customHeight="1" x14ac:dyDescent="0.25">
      <c r="A195" s="3">
        <f t="shared" si="6"/>
        <v>193</v>
      </c>
      <c r="B195" s="48">
        <v>22457575</v>
      </c>
      <c r="C195" s="13" t="s">
        <v>298</v>
      </c>
      <c r="D195" s="14" t="s">
        <v>945</v>
      </c>
      <c r="E195" s="13" t="s">
        <v>33</v>
      </c>
      <c r="F195" s="2" t="s">
        <v>716</v>
      </c>
      <c r="G195" s="3" t="s">
        <v>1226</v>
      </c>
      <c r="H195" s="15">
        <v>2200000</v>
      </c>
      <c r="I195" s="15">
        <f t="shared" si="8"/>
        <v>2200000</v>
      </c>
      <c r="J195" s="22">
        <v>4160</v>
      </c>
      <c r="K195" s="16">
        <v>5161</v>
      </c>
      <c r="L195" s="17" t="s">
        <v>107</v>
      </c>
      <c r="M195" s="20">
        <v>44059</v>
      </c>
      <c r="N195" s="20" t="s">
        <v>1467</v>
      </c>
    </row>
    <row r="196" spans="1:234" s="1" customFormat="1" ht="27" customHeight="1" x14ac:dyDescent="0.25">
      <c r="A196" s="3">
        <f t="shared" si="6"/>
        <v>194</v>
      </c>
      <c r="B196" s="46">
        <v>8507626</v>
      </c>
      <c r="C196" s="13" t="s">
        <v>301</v>
      </c>
      <c r="D196" s="14" t="s">
        <v>946</v>
      </c>
      <c r="E196" s="13" t="s">
        <v>174</v>
      </c>
      <c r="F196" s="2" t="s">
        <v>716</v>
      </c>
      <c r="G196" s="3" t="s">
        <v>1226</v>
      </c>
      <c r="H196" s="15">
        <v>2160000</v>
      </c>
      <c r="I196" s="15">
        <f t="shared" si="8"/>
        <v>2160000</v>
      </c>
      <c r="J196" s="22">
        <v>4161</v>
      </c>
      <c r="K196" s="16">
        <v>5162</v>
      </c>
      <c r="L196" s="17" t="s">
        <v>102</v>
      </c>
      <c r="M196" s="20">
        <v>44059</v>
      </c>
      <c r="N196" s="20" t="s">
        <v>1468</v>
      </c>
    </row>
    <row r="197" spans="1:234" s="1" customFormat="1" ht="27" customHeight="1" x14ac:dyDescent="0.25">
      <c r="A197" s="3">
        <f t="shared" ref="A197:A260" si="9">+A196+1</f>
        <v>195</v>
      </c>
      <c r="B197" s="48">
        <v>32829349</v>
      </c>
      <c r="C197" s="13" t="s">
        <v>310</v>
      </c>
      <c r="D197" s="14" t="s">
        <v>947</v>
      </c>
      <c r="E197" s="13" t="s">
        <v>6</v>
      </c>
      <c r="F197" s="2" t="s">
        <v>716</v>
      </c>
      <c r="G197" s="3" t="s">
        <v>1226</v>
      </c>
      <c r="H197" s="15">
        <v>1653600</v>
      </c>
      <c r="I197" s="15">
        <f t="shared" si="8"/>
        <v>1653600</v>
      </c>
      <c r="J197" s="22">
        <v>4162</v>
      </c>
      <c r="K197" s="16">
        <v>5163</v>
      </c>
      <c r="L197" s="17" t="s">
        <v>107</v>
      </c>
      <c r="M197" s="20">
        <v>44059</v>
      </c>
      <c r="N197" s="20" t="s">
        <v>1469</v>
      </c>
    </row>
    <row r="198" spans="1:234" s="1" customFormat="1" ht="27" customHeight="1" x14ac:dyDescent="0.25">
      <c r="A198" s="3">
        <f t="shared" si="9"/>
        <v>196</v>
      </c>
      <c r="B198" s="48">
        <v>55307414</v>
      </c>
      <c r="C198" s="13" t="s">
        <v>311</v>
      </c>
      <c r="D198" s="14" t="s">
        <v>948</v>
      </c>
      <c r="E198" s="13" t="s">
        <v>312</v>
      </c>
      <c r="F198" s="2" t="s">
        <v>716</v>
      </c>
      <c r="G198" s="3" t="s">
        <v>1226</v>
      </c>
      <c r="H198" s="15">
        <v>3000000</v>
      </c>
      <c r="I198" s="15">
        <f t="shared" si="8"/>
        <v>3000000</v>
      </c>
      <c r="J198" s="22">
        <v>4163</v>
      </c>
      <c r="K198" s="16">
        <v>5164</v>
      </c>
      <c r="L198" s="17" t="s">
        <v>102</v>
      </c>
      <c r="M198" s="20">
        <v>44059</v>
      </c>
      <c r="N198" s="20" t="s">
        <v>1470</v>
      </c>
    </row>
    <row r="199" spans="1:234" s="1" customFormat="1" ht="27" customHeight="1" x14ac:dyDescent="0.25">
      <c r="A199" s="3">
        <f t="shared" si="9"/>
        <v>197</v>
      </c>
      <c r="B199" s="48">
        <v>32783935</v>
      </c>
      <c r="C199" s="13" t="s">
        <v>313</v>
      </c>
      <c r="D199" s="14" t="s">
        <v>949</v>
      </c>
      <c r="E199" s="13" t="s">
        <v>6</v>
      </c>
      <c r="F199" s="2" t="s">
        <v>716</v>
      </c>
      <c r="G199" s="3" t="s">
        <v>1226</v>
      </c>
      <c r="H199" s="15">
        <v>1653600</v>
      </c>
      <c r="I199" s="15">
        <f t="shared" si="8"/>
        <v>1653600</v>
      </c>
      <c r="J199" s="22">
        <v>4164</v>
      </c>
      <c r="K199" s="16">
        <v>5165</v>
      </c>
      <c r="L199" s="17" t="s">
        <v>107</v>
      </c>
      <c r="M199" s="20">
        <v>44059</v>
      </c>
      <c r="N199" s="20" t="s">
        <v>1471</v>
      </c>
    </row>
    <row r="200" spans="1:234" s="1" customFormat="1" ht="27" customHeight="1" x14ac:dyDescent="0.25">
      <c r="A200" s="3">
        <f t="shared" si="9"/>
        <v>198</v>
      </c>
      <c r="B200" s="48">
        <v>32819548</v>
      </c>
      <c r="C200" s="13" t="s">
        <v>315</v>
      </c>
      <c r="D200" s="14" t="s">
        <v>950</v>
      </c>
      <c r="E200" s="13" t="s">
        <v>162</v>
      </c>
      <c r="F200" s="2" t="s">
        <v>716</v>
      </c>
      <c r="G200" s="3" t="s">
        <v>1226</v>
      </c>
      <c r="H200" s="15">
        <v>1215000</v>
      </c>
      <c r="I200" s="15">
        <f t="shared" si="8"/>
        <v>1215000</v>
      </c>
      <c r="J200" s="22">
        <v>4165</v>
      </c>
      <c r="K200" s="16">
        <v>5166</v>
      </c>
      <c r="L200" s="17" t="s">
        <v>107</v>
      </c>
      <c r="M200" s="20">
        <v>44059</v>
      </c>
      <c r="N200" s="20" t="s">
        <v>1472</v>
      </c>
    </row>
    <row r="201" spans="1:234" s="1" customFormat="1" ht="27" customHeight="1" x14ac:dyDescent="0.25">
      <c r="A201" s="3">
        <f t="shared" si="9"/>
        <v>199</v>
      </c>
      <c r="B201" s="48">
        <v>72222215</v>
      </c>
      <c r="C201" s="13" t="s">
        <v>317</v>
      </c>
      <c r="D201" s="14" t="s">
        <v>951</v>
      </c>
      <c r="E201" s="13" t="s">
        <v>534</v>
      </c>
      <c r="F201" s="2" t="s">
        <v>716</v>
      </c>
      <c r="G201" s="3" t="s">
        <v>1226</v>
      </c>
      <c r="H201" s="15">
        <v>6212000</v>
      </c>
      <c r="I201" s="15">
        <f t="shared" si="8"/>
        <v>6212000</v>
      </c>
      <c r="J201" s="22">
        <v>4166</v>
      </c>
      <c r="K201" s="16">
        <v>5167</v>
      </c>
      <c r="L201" s="17" t="s">
        <v>107</v>
      </c>
      <c r="M201" s="20">
        <v>44059</v>
      </c>
      <c r="N201" s="20" t="s">
        <v>1473</v>
      </c>
    </row>
    <row r="202" spans="1:234" s="1" customFormat="1" ht="27" customHeight="1" x14ac:dyDescent="0.25">
      <c r="A202" s="3">
        <f t="shared" si="9"/>
        <v>200</v>
      </c>
      <c r="B202" s="48">
        <v>22646712</v>
      </c>
      <c r="C202" s="13" t="s">
        <v>101</v>
      </c>
      <c r="D202" s="14" t="s">
        <v>952</v>
      </c>
      <c r="E202" s="13" t="s">
        <v>10</v>
      </c>
      <c r="F202" s="2" t="s">
        <v>716</v>
      </c>
      <c r="G202" s="3" t="s">
        <v>1226</v>
      </c>
      <c r="H202" s="15">
        <v>2280000</v>
      </c>
      <c r="I202" s="15">
        <f t="shared" si="8"/>
        <v>2280000</v>
      </c>
      <c r="J202" s="22">
        <v>4167</v>
      </c>
      <c r="K202" s="16">
        <v>5168</v>
      </c>
      <c r="L202" s="17" t="s">
        <v>107</v>
      </c>
      <c r="M202" s="20">
        <v>44059</v>
      </c>
      <c r="N202" s="20" t="s">
        <v>1474</v>
      </c>
    </row>
    <row r="203" spans="1:234" s="1" customFormat="1" ht="27" customHeight="1" x14ac:dyDescent="0.25">
      <c r="A203" s="3">
        <f t="shared" si="9"/>
        <v>201</v>
      </c>
      <c r="B203" s="48">
        <v>22564359</v>
      </c>
      <c r="C203" s="13" t="s">
        <v>318</v>
      </c>
      <c r="D203" s="14" t="s">
        <v>953</v>
      </c>
      <c r="E203" s="13" t="s">
        <v>26</v>
      </c>
      <c r="F203" s="2" t="s">
        <v>716</v>
      </c>
      <c r="G203" s="3" t="s">
        <v>1226</v>
      </c>
      <c r="H203" s="15">
        <v>3072000</v>
      </c>
      <c r="I203" s="15">
        <f t="shared" si="8"/>
        <v>3072000</v>
      </c>
      <c r="J203" s="22">
        <v>4168</v>
      </c>
      <c r="K203" s="16">
        <v>5169</v>
      </c>
      <c r="L203" s="17" t="s">
        <v>107</v>
      </c>
      <c r="M203" s="20">
        <v>44059</v>
      </c>
      <c r="N203" s="20" t="s">
        <v>1475</v>
      </c>
    </row>
    <row r="204" spans="1:234" s="1" customFormat="1" ht="27" customHeight="1" x14ac:dyDescent="0.25">
      <c r="A204" s="3">
        <f t="shared" si="9"/>
        <v>202</v>
      </c>
      <c r="B204" s="48">
        <v>39282489</v>
      </c>
      <c r="C204" s="13" t="s">
        <v>322</v>
      </c>
      <c r="D204" s="14" t="s">
        <v>954</v>
      </c>
      <c r="E204" s="13" t="s">
        <v>581</v>
      </c>
      <c r="F204" s="2" t="s">
        <v>716</v>
      </c>
      <c r="G204" s="3" t="s">
        <v>1226</v>
      </c>
      <c r="H204" s="15">
        <v>1653600</v>
      </c>
      <c r="I204" s="15">
        <f t="shared" si="8"/>
        <v>1653600</v>
      </c>
      <c r="J204" s="22">
        <v>4169</v>
      </c>
      <c r="K204" s="16">
        <v>5170</v>
      </c>
      <c r="L204" s="17" t="s">
        <v>623</v>
      </c>
      <c r="M204" s="20">
        <v>44059</v>
      </c>
      <c r="N204" s="20" t="s">
        <v>1476</v>
      </c>
    </row>
    <row r="205" spans="1:234" s="1" customFormat="1" ht="27" customHeight="1" x14ac:dyDescent="0.25">
      <c r="A205" s="3">
        <f t="shared" si="9"/>
        <v>203</v>
      </c>
      <c r="B205" s="48">
        <v>72144602</v>
      </c>
      <c r="C205" s="13" t="s">
        <v>333</v>
      </c>
      <c r="D205" s="14" t="s">
        <v>955</v>
      </c>
      <c r="E205" s="13" t="s">
        <v>174</v>
      </c>
      <c r="F205" s="2" t="s">
        <v>716</v>
      </c>
      <c r="G205" s="3" t="s">
        <v>1226</v>
      </c>
      <c r="H205" s="15">
        <v>2160000</v>
      </c>
      <c r="I205" s="15">
        <f t="shared" si="8"/>
        <v>2160000</v>
      </c>
      <c r="J205" s="22">
        <v>4170</v>
      </c>
      <c r="K205" s="16">
        <v>5171</v>
      </c>
      <c r="L205" s="17" t="s">
        <v>107</v>
      </c>
      <c r="M205" s="20">
        <v>44059</v>
      </c>
      <c r="N205" s="20" t="s">
        <v>1477</v>
      </c>
    </row>
    <row r="206" spans="1:234" s="1" customFormat="1" ht="27" customHeight="1" x14ac:dyDescent="0.25">
      <c r="A206" s="3">
        <f t="shared" si="9"/>
        <v>204</v>
      </c>
      <c r="B206" s="48">
        <v>22527122</v>
      </c>
      <c r="C206" s="13" t="s">
        <v>336</v>
      </c>
      <c r="D206" s="14" t="s">
        <v>956</v>
      </c>
      <c r="E206" s="13" t="s">
        <v>6</v>
      </c>
      <c r="F206" s="2" t="s">
        <v>716</v>
      </c>
      <c r="G206" s="3" t="s">
        <v>1226</v>
      </c>
      <c r="H206" s="15">
        <v>1653600</v>
      </c>
      <c r="I206" s="15">
        <f t="shared" si="8"/>
        <v>1653600</v>
      </c>
      <c r="J206" s="22">
        <v>4171</v>
      </c>
      <c r="K206" s="16">
        <v>5172</v>
      </c>
      <c r="L206" s="17" t="s">
        <v>107</v>
      </c>
      <c r="M206" s="20">
        <v>44059</v>
      </c>
      <c r="N206" s="20" t="s">
        <v>1478</v>
      </c>
    </row>
    <row r="207" spans="1:234" s="1" customFormat="1" ht="27" customHeight="1" x14ac:dyDescent="0.25">
      <c r="A207" s="3">
        <f t="shared" si="9"/>
        <v>205</v>
      </c>
      <c r="B207" s="48">
        <v>1042426990</v>
      </c>
      <c r="C207" s="13" t="s">
        <v>338</v>
      </c>
      <c r="D207" s="14" t="s">
        <v>957</v>
      </c>
      <c r="E207" s="13" t="s">
        <v>26</v>
      </c>
      <c r="F207" s="2" t="s">
        <v>716</v>
      </c>
      <c r="G207" s="3" t="s">
        <v>1226</v>
      </c>
      <c r="H207" s="15">
        <v>3072000</v>
      </c>
      <c r="I207" s="15">
        <f t="shared" si="8"/>
        <v>3072000</v>
      </c>
      <c r="J207" s="22">
        <v>4172</v>
      </c>
      <c r="K207" s="16">
        <v>5173</v>
      </c>
      <c r="L207" s="17" t="s">
        <v>107</v>
      </c>
      <c r="M207" s="20">
        <v>44059</v>
      </c>
      <c r="N207" s="20" t="s">
        <v>1479</v>
      </c>
      <c r="HY207" s="85"/>
      <c r="HZ207" s="85"/>
    </row>
    <row r="208" spans="1:234" s="1" customFormat="1" ht="27" customHeight="1" x14ac:dyDescent="0.25">
      <c r="A208" s="3">
        <f t="shared" si="9"/>
        <v>206</v>
      </c>
      <c r="B208" s="48">
        <v>1042430978</v>
      </c>
      <c r="C208" s="13" t="s">
        <v>345</v>
      </c>
      <c r="D208" s="14" t="s">
        <v>958</v>
      </c>
      <c r="E208" s="13" t="s">
        <v>6</v>
      </c>
      <c r="F208" s="2" t="s">
        <v>716</v>
      </c>
      <c r="G208" s="3" t="s">
        <v>1226</v>
      </c>
      <c r="H208" s="15">
        <v>1653600</v>
      </c>
      <c r="I208" s="15">
        <f t="shared" si="8"/>
        <v>1653600</v>
      </c>
      <c r="J208" s="22">
        <v>4173</v>
      </c>
      <c r="K208" s="16">
        <v>5174</v>
      </c>
      <c r="L208" s="17" t="s">
        <v>107</v>
      </c>
      <c r="M208" s="20">
        <v>44059</v>
      </c>
      <c r="N208" s="20" t="s">
        <v>1480</v>
      </c>
    </row>
    <row r="209" spans="1:234" s="1" customFormat="1" ht="27" customHeight="1" x14ac:dyDescent="0.25">
      <c r="A209" s="3">
        <f t="shared" si="9"/>
        <v>207</v>
      </c>
      <c r="B209" s="48">
        <v>32874863</v>
      </c>
      <c r="C209" s="13" t="s">
        <v>346</v>
      </c>
      <c r="D209" s="14" t="s">
        <v>959</v>
      </c>
      <c r="E209" s="13" t="s">
        <v>6</v>
      </c>
      <c r="F209" s="2" t="s">
        <v>716</v>
      </c>
      <c r="G209" s="3" t="s">
        <v>1226</v>
      </c>
      <c r="H209" s="15">
        <v>1653600</v>
      </c>
      <c r="I209" s="15">
        <f t="shared" si="8"/>
        <v>1653600</v>
      </c>
      <c r="J209" s="22">
        <v>4174</v>
      </c>
      <c r="K209" s="16">
        <v>5175</v>
      </c>
      <c r="L209" s="17" t="s">
        <v>107</v>
      </c>
      <c r="M209" s="20">
        <v>44059</v>
      </c>
      <c r="N209" s="20" t="s">
        <v>1481</v>
      </c>
    </row>
    <row r="210" spans="1:234" s="1" customFormat="1" ht="27" customHeight="1" x14ac:dyDescent="0.25">
      <c r="A210" s="3">
        <f t="shared" si="9"/>
        <v>208</v>
      </c>
      <c r="B210" s="48">
        <v>32884590</v>
      </c>
      <c r="C210" s="13" t="s">
        <v>347</v>
      </c>
      <c r="D210" s="14" t="s">
        <v>960</v>
      </c>
      <c r="E210" s="49" t="s">
        <v>615</v>
      </c>
      <c r="F210" s="2" t="s">
        <v>716</v>
      </c>
      <c r="G210" s="3" t="s">
        <v>1226</v>
      </c>
      <c r="H210" s="15">
        <v>1399200</v>
      </c>
      <c r="I210" s="15">
        <f t="shared" si="8"/>
        <v>1399200</v>
      </c>
      <c r="J210" s="22">
        <v>4175</v>
      </c>
      <c r="K210" s="16">
        <v>5176</v>
      </c>
      <c r="L210" s="17" t="s">
        <v>107</v>
      </c>
      <c r="M210" s="20">
        <v>44059</v>
      </c>
      <c r="N210" s="20" t="s">
        <v>1482</v>
      </c>
    </row>
    <row r="211" spans="1:234" s="85" customFormat="1" ht="27" customHeight="1" x14ac:dyDescent="0.25">
      <c r="A211" s="3">
        <f t="shared" si="9"/>
        <v>209</v>
      </c>
      <c r="B211" s="48">
        <v>1048271951</v>
      </c>
      <c r="C211" s="13" t="s">
        <v>352</v>
      </c>
      <c r="D211" s="14" t="s">
        <v>961</v>
      </c>
      <c r="E211" s="13" t="s">
        <v>6</v>
      </c>
      <c r="F211" s="2" t="s">
        <v>716</v>
      </c>
      <c r="G211" s="3" t="s">
        <v>1226</v>
      </c>
      <c r="H211" s="15">
        <v>1653600</v>
      </c>
      <c r="I211" s="15">
        <f t="shared" si="8"/>
        <v>1653600</v>
      </c>
      <c r="J211" s="22">
        <v>4176</v>
      </c>
      <c r="K211" s="16">
        <v>5177</v>
      </c>
      <c r="L211" s="17" t="s">
        <v>107</v>
      </c>
      <c r="M211" s="20">
        <v>44059</v>
      </c>
      <c r="N211" s="20" t="s">
        <v>1483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</row>
    <row r="212" spans="1:234" s="1" customFormat="1" ht="27" customHeight="1" x14ac:dyDescent="0.25">
      <c r="A212" s="3">
        <f t="shared" si="9"/>
        <v>210</v>
      </c>
      <c r="B212" s="48">
        <v>1042456068</v>
      </c>
      <c r="C212" s="13" t="s">
        <v>354</v>
      </c>
      <c r="D212" s="14" t="s">
        <v>962</v>
      </c>
      <c r="E212" s="13" t="s">
        <v>6</v>
      </c>
      <c r="F212" s="2" t="s">
        <v>716</v>
      </c>
      <c r="G212" s="3" t="s">
        <v>1226</v>
      </c>
      <c r="H212" s="15">
        <v>1653600</v>
      </c>
      <c r="I212" s="15">
        <f t="shared" si="8"/>
        <v>1653600</v>
      </c>
      <c r="J212" s="22">
        <v>4177</v>
      </c>
      <c r="K212" s="16">
        <v>5178</v>
      </c>
      <c r="L212" s="17" t="s">
        <v>107</v>
      </c>
      <c r="M212" s="20">
        <v>44059</v>
      </c>
      <c r="N212" s="20" t="s">
        <v>1484</v>
      </c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</row>
    <row r="213" spans="1:234" s="1" customFormat="1" ht="27" customHeight="1" x14ac:dyDescent="0.25">
      <c r="A213" s="3">
        <f t="shared" si="9"/>
        <v>211</v>
      </c>
      <c r="B213" s="48">
        <v>44153255</v>
      </c>
      <c r="C213" s="13" t="s">
        <v>355</v>
      </c>
      <c r="D213" s="14" t="s">
        <v>963</v>
      </c>
      <c r="E213" s="13" t="s">
        <v>26</v>
      </c>
      <c r="F213" s="2" t="s">
        <v>716</v>
      </c>
      <c r="G213" s="3" t="s">
        <v>1226</v>
      </c>
      <c r="H213" s="15">
        <v>3072000</v>
      </c>
      <c r="I213" s="15">
        <f t="shared" si="8"/>
        <v>3072000</v>
      </c>
      <c r="J213" s="22">
        <v>4178</v>
      </c>
      <c r="K213" s="16">
        <v>5179</v>
      </c>
      <c r="L213" s="17" t="s">
        <v>107</v>
      </c>
      <c r="M213" s="20">
        <v>44059</v>
      </c>
      <c r="N213" s="20" t="s">
        <v>1485</v>
      </c>
    </row>
    <row r="214" spans="1:234" s="1" customFormat="1" ht="27" customHeight="1" x14ac:dyDescent="0.25">
      <c r="A214" s="3">
        <f t="shared" si="9"/>
        <v>212</v>
      </c>
      <c r="B214" s="48">
        <v>1042437499</v>
      </c>
      <c r="C214" s="13" t="s">
        <v>357</v>
      </c>
      <c r="D214" s="14" t="s">
        <v>964</v>
      </c>
      <c r="E214" s="13" t="s">
        <v>10</v>
      </c>
      <c r="F214" s="2" t="s">
        <v>716</v>
      </c>
      <c r="G214" s="3" t="s">
        <v>1226</v>
      </c>
      <c r="H214" s="15">
        <v>2280000</v>
      </c>
      <c r="I214" s="15">
        <f t="shared" si="8"/>
        <v>2280000</v>
      </c>
      <c r="J214" s="22">
        <v>4179</v>
      </c>
      <c r="K214" s="16">
        <v>5180</v>
      </c>
      <c r="L214" s="17" t="s">
        <v>107</v>
      </c>
      <c r="M214" s="20">
        <v>44059</v>
      </c>
      <c r="N214" s="20" t="s">
        <v>1486</v>
      </c>
    </row>
    <row r="215" spans="1:234" s="1" customFormat="1" ht="27" customHeight="1" x14ac:dyDescent="0.25">
      <c r="A215" s="3">
        <f t="shared" si="9"/>
        <v>213</v>
      </c>
      <c r="B215" s="48">
        <v>1042425681</v>
      </c>
      <c r="C215" s="13" t="s">
        <v>364</v>
      </c>
      <c r="D215" s="14" t="s">
        <v>965</v>
      </c>
      <c r="E215" s="13" t="s">
        <v>26</v>
      </c>
      <c r="F215" s="2" t="s">
        <v>716</v>
      </c>
      <c r="G215" s="3" t="s">
        <v>1226</v>
      </c>
      <c r="H215" s="15">
        <v>3072000</v>
      </c>
      <c r="I215" s="15">
        <f t="shared" si="8"/>
        <v>3072000</v>
      </c>
      <c r="J215" s="22">
        <v>4180</v>
      </c>
      <c r="K215" s="16">
        <v>5181</v>
      </c>
      <c r="L215" s="17" t="s">
        <v>107</v>
      </c>
      <c r="M215" s="20">
        <v>44059</v>
      </c>
      <c r="N215" s="20" t="s">
        <v>1487</v>
      </c>
    </row>
    <row r="216" spans="1:234" s="1" customFormat="1" ht="27" customHeight="1" x14ac:dyDescent="0.25">
      <c r="A216" s="3">
        <f t="shared" si="9"/>
        <v>214</v>
      </c>
      <c r="B216" s="46">
        <v>32739126</v>
      </c>
      <c r="C216" s="13" t="s">
        <v>365</v>
      </c>
      <c r="D216" s="14" t="s">
        <v>966</v>
      </c>
      <c r="E216" s="13" t="s">
        <v>581</v>
      </c>
      <c r="F216" s="2" t="s">
        <v>716</v>
      </c>
      <c r="G216" s="3" t="s">
        <v>1226</v>
      </c>
      <c r="H216" s="15">
        <v>1653600</v>
      </c>
      <c r="I216" s="15">
        <f t="shared" si="8"/>
        <v>1653600</v>
      </c>
      <c r="J216" s="22">
        <v>4181</v>
      </c>
      <c r="K216" s="16">
        <v>5182</v>
      </c>
      <c r="L216" s="17" t="s">
        <v>623</v>
      </c>
      <c r="M216" s="20">
        <v>44059</v>
      </c>
      <c r="N216" s="20" t="s">
        <v>1488</v>
      </c>
    </row>
    <row r="217" spans="1:234" s="1" customFormat="1" ht="27" customHeight="1" x14ac:dyDescent="0.25">
      <c r="A217" s="3">
        <f t="shared" si="9"/>
        <v>215</v>
      </c>
      <c r="B217" s="48">
        <v>32896400</v>
      </c>
      <c r="C217" s="13" t="s">
        <v>366</v>
      </c>
      <c r="D217" s="14" t="s">
        <v>967</v>
      </c>
      <c r="E217" s="13" t="s">
        <v>385</v>
      </c>
      <c r="F217" s="2" t="s">
        <v>716</v>
      </c>
      <c r="G217" s="3" t="s">
        <v>1226</v>
      </c>
      <c r="H217" s="15">
        <v>1680000</v>
      </c>
      <c r="I217" s="15">
        <f t="shared" si="8"/>
        <v>1680000</v>
      </c>
      <c r="J217" s="22">
        <v>4182</v>
      </c>
      <c r="K217" s="16">
        <v>5183</v>
      </c>
      <c r="L217" s="17" t="s">
        <v>106</v>
      </c>
      <c r="M217" s="20">
        <v>44059</v>
      </c>
      <c r="N217" s="20" t="s">
        <v>1489</v>
      </c>
    </row>
    <row r="218" spans="1:234" s="85" customFormat="1" ht="27" customHeight="1" x14ac:dyDescent="0.25">
      <c r="A218" s="3">
        <f t="shared" si="9"/>
        <v>216</v>
      </c>
      <c r="B218" s="48">
        <v>55230396</v>
      </c>
      <c r="C218" s="13" t="s">
        <v>367</v>
      </c>
      <c r="D218" s="14" t="s">
        <v>968</v>
      </c>
      <c r="E218" s="13" t="s">
        <v>26</v>
      </c>
      <c r="F218" s="2" t="s">
        <v>716</v>
      </c>
      <c r="G218" s="3" t="s">
        <v>1226</v>
      </c>
      <c r="H218" s="15">
        <v>3072000</v>
      </c>
      <c r="I218" s="15">
        <f t="shared" si="8"/>
        <v>3072000</v>
      </c>
      <c r="J218" s="22">
        <v>4183</v>
      </c>
      <c r="K218" s="16">
        <v>5184</v>
      </c>
      <c r="L218" s="17" t="s">
        <v>107</v>
      </c>
      <c r="M218" s="20">
        <v>44059</v>
      </c>
      <c r="N218" s="20" t="s">
        <v>1490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</row>
    <row r="219" spans="1:234" s="1" customFormat="1" ht="27" customHeight="1" x14ac:dyDescent="0.25">
      <c r="A219" s="3">
        <f t="shared" si="9"/>
        <v>217</v>
      </c>
      <c r="B219" s="48">
        <v>44155518</v>
      </c>
      <c r="C219" s="13" t="s">
        <v>372</v>
      </c>
      <c r="D219" s="14" t="s">
        <v>969</v>
      </c>
      <c r="E219" s="13" t="s">
        <v>26</v>
      </c>
      <c r="F219" s="2" t="s">
        <v>716</v>
      </c>
      <c r="G219" s="3" t="s">
        <v>1226</v>
      </c>
      <c r="H219" s="15">
        <v>3072000</v>
      </c>
      <c r="I219" s="15">
        <f t="shared" si="8"/>
        <v>3072000</v>
      </c>
      <c r="J219" s="22">
        <v>4184</v>
      </c>
      <c r="K219" s="16">
        <v>5185</v>
      </c>
      <c r="L219" s="17" t="s">
        <v>107</v>
      </c>
      <c r="M219" s="20">
        <v>44059</v>
      </c>
      <c r="N219" s="20" t="s">
        <v>1491</v>
      </c>
    </row>
    <row r="220" spans="1:234" s="1" customFormat="1" ht="27" customHeight="1" x14ac:dyDescent="0.25">
      <c r="A220" s="3">
        <f t="shared" si="9"/>
        <v>218</v>
      </c>
      <c r="B220" s="48">
        <v>32865503</v>
      </c>
      <c r="C220" s="13" t="s">
        <v>373</v>
      </c>
      <c r="D220" s="14" t="s">
        <v>970</v>
      </c>
      <c r="E220" s="49" t="s">
        <v>616</v>
      </c>
      <c r="F220" s="2" t="s">
        <v>716</v>
      </c>
      <c r="G220" s="3" t="s">
        <v>1226</v>
      </c>
      <c r="H220" s="15">
        <v>1166000</v>
      </c>
      <c r="I220" s="15">
        <f t="shared" si="8"/>
        <v>1166000</v>
      </c>
      <c r="J220" s="22">
        <v>4185</v>
      </c>
      <c r="K220" s="16">
        <v>5186</v>
      </c>
      <c r="L220" s="17" t="s">
        <v>107</v>
      </c>
      <c r="M220" s="20">
        <v>44059</v>
      </c>
      <c r="N220" s="20" t="s">
        <v>1492</v>
      </c>
    </row>
    <row r="221" spans="1:234" s="1" customFormat="1" ht="27" customHeight="1" x14ac:dyDescent="0.25">
      <c r="A221" s="3">
        <f t="shared" si="9"/>
        <v>219</v>
      </c>
      <c r="B221" s="48">
        <v>32703436</v>
      </c>
      <c r="C221" s="13" t="s">
        <v>351</v>
      </c>
      <c r="D221" s="14" t="s">
        <v>971</v>
      </c>
      <c r="E221" s="13" t="s">
        <v>14</v>
      </c>
      <c r="F221" s="2" t="s">
        <v>716</v>
      </c>
      <c r="G221" s="3" t="s">
        <v>1226</v>
      </c>
      <c r="H221" s="15">
        <v>1166000</v>
      </c>
      <c r="I221" s="15">
        <f t="shared" si="8"/>
        <v>1166000</v>
      </c>
      <c r="J221" s="22">
        <v>4186</v>
      </c>
      <c r="K221" s="16">
        <v>5187</v>
      </c>
      <c r="L221" s="17" t="s">
        <v>107</v>
      </c>
      <c r="M221" s="20">
        <v>44059</v>
      </c>
      <c r="N221" s="20" t="s">
        <v>1493</v>
      </c>
    </row>
    <row r="222" spans="1:234" s="1" customFormat="1" ht="27" customHeight="1" x14ac:dyDescent="0.25">
      <c r="A222" s="3">
        <f t="shared" si="9"/>
        <v>220</v>
      </c>
      <c r="B222" s="48">
        <v>1129519216</v>
      </c>
      <c r="C222" s="13" t="s">
        <v>302</v>
      </c>
      <c r="D222" s="14" t="s">
        <v>972</v>
      </c>
      <c r="E222" s="13" t="s">
        <v>26</v>
      </c>
      <c r="F222" s="2" t="s">
        <v>716</v>
      </c>
      <c r="G222" s="3" t="s">
        <v>1226</v>
      </c>
      <c r="H222" s="15">
        <v>3072000</v>
      </c>
      <c r="I222" s="15">
        <f t="shared" si="8"/>
        <v>3072000</v>
      </c>
      <c r="J222" s="22">
        <v>4187</v>
      </c>
      <c r="K222" s="16">
        <v>5188</v>
      </c>
      <c r="L222" s="17" t="s">
        <v>107</v>
      </c>
      <c r="M222" s="20">
        <v>44059</v>
      </c>
      <c r="N222" s="20" t="s">
        <v>1494</v>
      </c>
    </row>
    <row r="223" spans="1:234" s="1" customFormat="1" ht="27" customHeight="1" x14ac:dyDescent="0.25">
      <c r="A223" s="3">
        <f t="shared" si="9"/>
        <v>221</v>
      </c>
      <c r="B223" s="46">
        <v>1042419634</v>
      </c>
      <c r="C223" s="13" t="s">
        <v>516</v>
      </c>
      <c r="D223" s="14" t="s">
        <v>973</v>
      </c>
      <c r="E223" s="13" t="s">
        <v>26</v>
      </c>
      <c r="F223" s="2" t="s">
        <v>716</v>
      </c>
      <c r="G223" s="3" t="s">
        <v>1226</v>
      </c>
      <c r="H223" s="15">
        <v>3072000</v>
      </c>
      <c r="I223" s="15">
        <f t="shared" si="8"/>
        <v>3072000</v>
      </c>
      <c r="J223" s="22">
        <v>4188</v>
      </c>
      <c r="K223" s="16">
        <v>5189</v>
      </c>
      <c r="L223" s="17" t="s">
        <v>107</v>
      </c>
      <c r="M223" s="20">
        <v>44059</v>
      </c>
      <c r="N223" s="20" t="s">
        <v>1495</v>
      </c>
    </row>
    <row r="224" spans="1:234" s="1" customFormat="1" ht="27" customHeight="1" x14ac:dyDescent="0.25">
      <c r="A224" s="3">
        <f t="shared" si="9"/>
        <v>222</v>
      </c>
      <c r="B224" s="46">
        <v>1048279224</v>
      </c>
      <c r="C224" s="13" t="s">
        <v>519</v>
      </c>
      <c r="D224" s="14" t="s">
        <v>974</v>
      </c>
      <c r="E224" s="13" t="s">
        <v>9</v>
      </c>
      <c r="F224" s="2" t="s">
        <v>716</v>
      </c>
      <c r="G224" s="3" t="s">
        <v>1226</v>
      </c>
      <c r="H224" s="15">
        <v>2000000</v>
      </c>
      <c r="I224" s="15">
        <f t="shared" si="8"/>
        <v>2000000</v>
      </c>
      <c r="J224" s="22">
        <v>4189</v>
      </c>
      <c r="K224" s="16">
        <v>5190</v>
      </c>
      <c r="L224" s="17" t="s">
        <v>107</v>
      </c>
      <c r="M224" s="20">
        <v>44059</v>
      </c>
      <c r="N224" s="20" t="s">
        <v>1496</v>
      </c>
    </row>
    <row r="225" spans="1:234" s="1" customFormat="1" ht="27" customHeight="1" x14ac:dyDescent="0.25">
      <c r="A225" s="3">
        <f t="shared" si="9"/>
        <v>223</v>
      </c>
      <c r="B225" s="46">
        <v>8634413</v>
      </c>
      <c r="C225" s="13" t="s">
        <v>561</v>
      </c>
      <c r="D225" s="14" t="s">
        <v>975</v>
      </c>
      <c r="E225" s="13" t="s">
        <v>6</v>
      </c>
      <c r="F225" s="2" t="s">
        <v>716</v>
      </c>
      <c r="G225" s="3" t="s">
        <v>1226</v>
      </c>
      <c r="H225" s="15">
        <v>1653000</v>
      </c>
      <c r="I225" s="15">
        <f t="shared" ref="I225:I288" si="10">+H225*1</f>
        <v>1653000</v>
      </c>
      <c r="J225" s="22">
        <v>4190</v>
      </c>
      <c r="K225" s="16">
        <v>5191</v>
      </c>
      <c r="L225" s="17" t="s">
        <v>107</v>
      </c>
      <c r="M225" s="20">
        <v>44059</v>
      </c>
      <c r="N225" s="20" t="s">
        <v>1497</v>
      </c>
    </row>
    <row r="226" spans="1:234" s="1" customFormat="1" ht="27" customHeight="1" x14ac:dyDescent="0.25">
      <c r="A226" s="3">
        <f t="shared" si="9"/>
        <v>224</v>
      </c>
      <c r="B226" s="46">
        <v>44154490</v>
      </c>
      <c r="C226" s="13" t="s">
        <v>219</v>
      </c>
      <c r="D226" s="14" t="s">
        <v>976</v>
      </c>
      <c r="E226" s="13" t="s">
        <v>7</v>
      </c>
      <c r="F226" s="2" t="s">
        <v>716</v>
      </c>
      <c r="G226" s="3" t="s">
        <v>1226</v>
      </c>
      <c r="H226" s="15">
        <v>1680000</v>
      </c>
      <c r="I226" s="15">
        <f t="shared" si="10"/>
        <v>1680000</v>
      </c>
      <c r="J226" s="22">
        <v>4191</v>
      </c>
      <c r="K226" s="16">
        <v>5192</v>
      </c>
      <c r="L226" s="17" t="s">
        <v>106</v>
      </c>
      <c r="M226" s="20">
        <v>44059</v>
      </c>
      <c r="N226" s="20" t="s">
        <v>1498</v>
      </c>
    </row>
    <row r="227" spans="1:234" s="1" customFormat="1" ht="27" customHeight="1" x14ac:dyDescent="0.25">
      <c r="A227" s="3">
        <f t="shared" si="9"/>
        <v>225</v>
      </c>
      <c r="B227" s="48">
        <v>1140855017</v>
      </c>
      <c r="C227" s="13" t="s">
        <v>116</v>
      </c>
      <c r="D227" s="14" t="s">
        <v>977</v>
      </c>
      <c r="E227" s="49" t="s">
        <v>587</v>
      </c>
      <c r="F227" s="2" t="s">
        <v>716</v>
      </c>
      <c r="G227" s="3" t="s">
        <v>1226</v>
      </c>
      <c r="H227" s="15">
        <v>2300000</v>
      </c>
      <c r="I227" s="15">
        <f t="shared" si="10"/>
        <v>2300000</v>
      </c>
      <c r="J227" s="22">
        <v>4192</v>
      </c>
      <c r="K227" s="16">
        <v>5193</v>
      </c>
      <c r="L227" s="17" t="s">
        <v>107</v>
      </c>
      <c r="M227" s="20">
        <v>44059</v>
      </c>
      <c r="N227" s="20" t="s">
        <v>1499</v>
      </c>
    </row>
    <row r="228" spans="1:234" s="1" customFormat="1" ht="27" customHeight="1" x14ac:dyDescent="0.25">
      <c r="A228" s="3">
        <f t="shared" si="9"/>
        <v>226</v>
      </c>
      <c r="B228" s="48">
        <v>1143447904</v>
      </c>
      <c r="C228" s="13" t="s">
        <v>344</v>
      </c>
      <c r="D228" s="14" t="s">
        <v>978</v>
      </c>
      <c r="E228" s="13" t="s">
        <v>533</v>
      </c>
      <c r="F228" s="2" t="s">
        <v>716</v>
      </c>
      <c r="G228" s="3" t="s">
        <v>1226</v>
      </c>
      <c r="H228" s="15">
        <v>1653000</v>
      </c>
      <c r="I228" s="15">
        <f t="shared" si="10"/>
        <v>1653000</v>
      </c>
      <c r="J228" s="22">
        <v>4193</v>
      </c>
      <c r="K228" s="16">
        <v>5194</v>
      </c>
      <c r="L228" s="17" t="s">
        <v>107</v>
      </c>
      <c r="M228" s="20">
        <v>44059</v>
      </c>
      <c r="N228" s="20" t="s">
        <v>1500</v>
      </c>
    </row>
    <row r="229" spans="1:234" s="1" customFormat="1" ht="27" customHeight="1" x14ac:dyDescent="0.25">
      <c r="A229" s="3">
        <f t="shared" si="9"/>
        <v>227</v>
      </c>
      <c r="B229" s="48">
        <v>22570149</v>
      </c>
      <c r="C229" s="13" t="s">
        <v>22</v>
      </c>
      <c r="D229" s="14" t="s">
        <v>979</v>
      </c>
      <c r="E229" s="13" t="s">
        <v>7</v>
      </c>
      <c r="F229" s="2" t="s">
        <v>716</v>
      </c>
      <c r="G229" s="3" t="s">
        <v>1226</v>
      </c>
      <c r="H229" s="15">
        <v>1680000</v>
      </c>
      <c r="I229" s="15">
        <f t="shared" si="10"/>
        <v>1680000</v>
      </c>
      <c r="J229" s="22">
        <v>4194</v>
      </c>
      <c r="K229" s="16">
        <v>5195</v>
      </c>
      <c r="L229" s="17" t="s">
        <v>106</v>
      </c>
      <c r="M229" s="20">
        <v>44059</v>
      </c>
      <c r="N229" s="20" t="s">
        <v>1501</v>
      </c>
    </row>
    <row r="230" spans="1:234" s="1" customFormat="1" ht="27" customHeight="1" x14ac:dyDescent="0.25">
      <c r="A230" s="3">
        <f t="shared" si="9"/>
        <v>228</v>
      </c>
      <c r="B230" s="48">
        <v>8705578</v>
      </c>
      <c r="C230" s="13" t="s">
        <v>206</v>
      </c>
      <c r="D230" s="14" t="s">
        <v>980</v>
      </c>
      <c r="E230" s="49" t="s">
        <v>585</v>
      </c>
      <c r="F230" s="2" t="s">
        <v>716</v>
      </c>
      <c r="G230" s="3" t="s">
        <v>1226</v>
      </c>
      <c r="H230" s="15">
        <v>7500000</v>
      </c>
      <c r="I230" s="15">
        <f t="shared" si="10"/>
        <v>7500000</v>
      </c>
      <c r="J230" s="22">
        <v>4195</v>
      </c>
      <c r="K230" s="16">
        <v>5196</v>
      </c>
      <c r="L230" s="17" t="s">
        <v>107</v>
      </c>
      <c r="M230" s="20">
        <v>44059</v>
      </c>
      <c r="N230" s="20" t="s">
        <v>1502</v>
      </c>
    </row>
    <row r="231" spans="1:234" s="1" customFormat="1" ht="27" customHeight="1" x14ac:dyDescent="0.25">
      <c r="A231" s="3">
        <f t="shared" si="9"/>
        <v>229</v>
      </c>
      <c r="B231" s="48">
        <v>72428579</v>
      </c>
      <c r="C231" s="13" t="s">
        <v>223</v>
      </c>
      <c r="D231" s="14" t="s">
        <v>981</v>
      </c>
      <c r="E231" s="49" t="s">
        <v>585</v>
      </c>
      <c r="F231" s="2" t="s">
        <v>716</v>
      </c>
      <c r="G231" s="3" t="s">
        <v>1226</v>
      </c>
      <c r="H231" s="15">
        <v>7500000</v>
      </c>
      <c r="I231" s="15">
        <f t="shared" si="10"/>
        <v>7500000</v>
      </c>
      <c r="J231" s="22">
        <v>4196</v>
      </c>
      <c r="K231" s="16">
        <v>5197</v>
      </c>
      <c r="L231" s="17" t="s">
        <v>107</v>
      </c>
      <c r="M231" s="20">
        <v>44059</v>
      </c>
      <c r="N231" s="20" t="s">
        <v>1503</v>
      </c>
    </row>
    <row r="232" spans="1:234" s="1" customFormat="1" ht="27" customHeight="1" x14ac:dyDescent="0.25">
      <c r="A232" s="3">
        <f t="shared" si="9"/>
        <v>230</v>
      </c>
      <c r="B232" s="48">
        <v>44159754</v>
      </c>
      <c r="C232" s="13" t="s">
        <v>361</v>
      </c>
      <c r="D232" s="14" t="s">
        <v>982</v>
      </c>
      <c r="E232" s="49" t="s">
        <v>585</v>
      </c>
      <c r="F232" s="2" t="s">
        <v>716</v>
      </c>
      <c r="G232" s="3" t="s">
        <v>1226</v>
      </c>
      <c r="H232" s="15">
        <v>7500000</v>
      </c>
      <c r="I232" s="15">
        <f t="shared" si="10"/>
        <v>7500000</v>
      </c>
      <c r="J232" s="22">
        <v>4197</v>
      </c>
      <c r="K232" s="16">
        <v>5198</v>
      </c>
      <c r="L232" s="17" t="s">
        <v>107</v>
      </c>
      <c r="M232" s="20">
        <v>44059</v>
      </c>
      <c r="N232" s="20" t="s">
        <v>1504</v>
      </c>
    </row>
    <row r="233" spans="1:234" s="17" customFormat="1" ht="27" customHeight="1" x14ac:dyDescent="0.25">
      <c r="A233" s="3">
        <f t="shared" si="9"/>
        <v>231</v>
      </c>
      <c r="B233" s="46">
        <v>19585247</v>
      </c>
      <c r="C233" s="13" t="s">
        <v>664</v>
      </c>
      <c r="D233" s="14" t="s">
        <v>983</v>
      </c>
      <c r="E233" s="13" t="s">
        <v>174</v>
      </c>
      <c r="F233" s="2" t="s">
        <v>716</v>
      </c>
      <c r="G233" s="3" t="s">
        <v>1226</v>
      </c>
      <c r="H233" s="19">
        <v>2160000</v>
      </c>
      <c r="I233" s="15">
        <f t="shared" si="10"/>
        <v>2160000</v>
      </c>
      <c r="J233" s="22">
        <v>4198</v>
      </c>
      <c r="K233" s="16">
        <v>5199</v>
      </c>
      <c r="L233" s="17" t="s">
        <v>102</v>
      </c>
      <c r="M233" s="20">
        <v>44059</v>
      </c>
      <c r="N233" s="20" t="s">
        <v>1505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</row>
    <row r="234" spans="1:234" s="1" customFormat="1" ht="27" customHeight="1" x14ac:dyDescent="0.3">
      <c r="A234" s="3">
        <f t="shared" si="9"/>
        <v>232</v>
      </c>
      <c r="B234" s="46">
        <v>1001877015</v>
      </c>
      <c r="C234" s="47" t="s">
        <v>675</v>
      </c>
      <c r="D234" s="14" t="s">
        <v>984</v>
      </c>
      <c r="E234" s="13" t="s">
        <v>676</v>
      </c>
      <c r="F234" s="2" t="s">
        <v>716</v>
      </c>
      <c r="G234" s="3" t="s">
        <v>1226</v>
      </c>
      <c r="H234" s="15">
        <v>3072000</v>
      </c>
      <c r="I234" s="15">
        <f t="shared" si="10"/>
        <v>3072000</v>
      </c>
      <c r="J234" s="22">
        <v>4199</v>
      </c>
      <c r="K234" s="16">
        <v>5200</v>
      </c>
      <c r="L234" s="17" t="s">
        <v>107</v>
      </c>
      <c r="M234" s="20">
        <v>44059</v>
      </c>
      <c r="N234" s="20" t="s">
        <v>1506</v>
      </c>
      <c r="HY234" s="37"/>
      <c r="HZ234" s="37"/>
    </row>
    <row r="235" spans="1:234" s="1" customFormat="1" ht="27" customHeight="1" x14ac:dyDescent="0.3">
      <c r="A235" s="3">
        <f t="shared" si="9"/>
        <v>233</v>
      </c>
      <c r="B235" s="46">
        <v>32763358</v>
      </c>
      <c r="C235" s="47" t="s">
        <v>673</v>
      </c>
      <c r="D235" s="14" t="s">
        <v>985</v>
      </c>
      <c r="E235" s="13" t="s">
        <v>674</v>
      </c>
      <c r="F235" s="2" t="s">
        <v>716</v>
      </c>
      <c r="G235" s="3" t="s">
        <v>1226</v>
      </c>
      <c r="H235" s="15">
        <v>1653000</v>
      </c>
      <c r="I235" s="15">
        <f t="shared" si="10"/>
        <v>1653000</v>
      </c>
      <c r="J235" s="22">
        <v>4200</v>
      </c>
      <c r="K235" s="16">
        <v>5201</v>
      </c>
      <c r="L235" s="17" t="s">
        <v>107</v>
      </c>
      <c r="M235" s="20">
        <v>44059</v>
      </c>
      <c r="N235" s="20" t="s">
        <v>1507</v>
      </c>
      <c r="HY235" s="37"/>
      <c r="HZ235" s="37"/>
    </row>
    <row r="236" spans="1:234" s="1" customFormat="1" ht="27" customHeight="1" x14ac:dyDescent="0.25">
      <c r="A236" s="3">
        <f t="shared" si="9"/>
        <v>234</v>
      </c>
      <c r="B236" s="46">
        <v>22565455</v>
      </c>
      <c r="C236" s="13" t="s">
        <v>686</v>
      </c>
      <c r="D236" s="14" t="s">
        <v>986</v>
      </c>
      <c r="E236" s="13" t="s">
        <v>713</v>
      </c>
      <c r="F236" s="2" t="s">
        <v>716</v>
      </c>
      <c r="G236" s="3" t="s">
        <v>1226</v>
      </c>
      <c r="H236" s="19">
        <v>3604000</v>
      </c>
      <c r="I236" s="15">
        <f t="shared" si="10"/>
        <v>3604000</v>
      </c>
      <c r="J236" s="22">
        <v>4201</v>
      </c>
      <c r="K236" s="16">
        <v>5202</v>
      </c>
      <c r="L236" s="17" t="s">
        <v>107</v>
      </c>
      <c r="M236" s="20">
        <v>44059</v>
      </c>
      <c r="N236" s="20" t="s">
        <v>1508</v>
      </c>
    </row>
    <row r="237" spans="1:234" s="1" customFormat="1" ht="27" customHeight="1" x14ac:dyDescent="0.25">
      <c r="A237" s="3">
        <f t="shared" si="9"/>
        <v>235</v>
      </c>
      <c r="B237" s="46">
        <v>72430943</v>
      </c>
      <c r="C237" s="13" t="s">
        <v>685</v>
      </c>
      <c r="D237" s="14" t="s">
        <v>987</v>
      </c>
      <c r="E237" s="13" t="s">
        <v>9</v>
      </c>
      <c r="F237" s="2" t="s">
        <v>716</v>
      </c>
      <c r="G237" s="3" t="s">
        <v>1226</v>
      </c>
      <c r="H237" s="19">
        <v>1524000</v>
      </c>
      <c r="I237" s="15">
        <f t="shared" si="10"/>
        <v>1524000</v>
      </c>
      <c r="J237" s="22">
        <v>4202</v>
      </c>
      <c r="K237" s="16">
        <v>5203</v>
      </c>
      <c r="L237" s="17" t="s">
        <v>107</v>
      </c>
      <c r="M237" s="20">
        <v>44059</v>
      </c>
      <c r="N237" s="20" t="s">
        <v>1509</v>
      </c>
    </row>
    <row r="238" spans="1:234" s="1" customFormat="1" ht="27" customHeight="1" x14ac:dyDescent="0.3">
      <c r="A238" s="3">
        <f t="shared" si="9"/>
        <v>236</v>
      </c>
      <c r="B238" s="89">
        <v>1045729651</v>
      </c>
      <c r="C238" s="31" t="s">
        <v>387</v>
      </c>
      <c r="D238" s="14" t="s">
        <v>988</v>
      </c>
      <c r="E238" s="39" t="s">
        <v>744</v>
      </c>
      <c r="F238" s="2" t="s">
        <v>716</v>
      </c>
      <c r="G238" s="3" t="s">
        <v>1226</v>
      </c>
      <c r="H238" s="90">
        <v>4240000</v>
      </c>
      <c r="I238" s="15">
        <f t="shared" si="10"/>
        <v>4240000</v>
      </c>
      <c r="J238" s="22">
        <v>4203</v>
      </c>
      <c r="K238" s="16">
        <v>5204</v>
      </c>
      <c r="L238" s="1" t="s">
        <v>565</v>
      </c>
      <c r="M238" s="20">
        <v>44059</v>
      </c>
      <c r="N238" s="20" t="s">
        <v>1510</v>
      </c>
    </row>
    <row r="239" spans="1:234" s="1" customFormat="1" ht="27" customHeight="1" x14ac:dyDescent="0.25">
      <c r="A239" s="3">
        <f t="shared" si="9"/>
        <v>237</v>
      </c>
      <c r="B239" s="46">
        <v>8635888</v>
      </c>
      <c r="C239" s="13" t="s">
        <v>662</v>
      </c>
      <c r="D239" s="14" t="s">
        <v>989</v>
      </c>
      <c r="E239" s="13" t="s">
        <v>9</v>
      </c>
      <c r="F239" s="2" t="s">
        <v>716</v>
      </c>
      <c r="G239" s="3" t="s">
        <v>1226</v>
      </c>
      <c r="H239" s="19">
        <v>1500000</v>
      </c>
      <c r="I239" s="15">
        <f t="shared" si="10"/>
        <v>1500000</v>
      </c>
      <c r="J239" s="22">
        <v>4204</v>
      </c>
      <c r="K239" s="16">
        <v>5205</v>
      </c>
      <c r="L239" s="17" t="s">
        <v>105</v>
      </c>
      <c r="M239" s="20">
        <v>44059</v>
      </c>
      <c r="N239" s="20" t="s">
        <v>1511</v>
      </c>
    </row>
    <row r="240" spans="1:234" s="1" customFormat="1" ht="27" customHeight="1" x14ac:dyDescent="0.25">
      <c r="A240" s="3">
        <f t="shared" si="9"/>
        <v>238</v>
      </c>
      <c r="B240" s="46">
        <v>1140845475</v>
      </c>
      <c r="C240" s="47" t="s">
        <v>526</v>
      </c>
      <c r="D240" s="14" t="s">
        <v>990</v>
      </c>
      <c r="E240" s="13" t="s">
        <v>27</v>
      </c>
      <c r="F240" s="2" t="s">
        <v>716</v>
      </c>
      <c r="G240" s="3" t="s">
        <v>1226</v>
      </c>
      <c r="H240" s="15">
        <f>1900000*2</f>
        <v>3800000</v>
      </c>
      <c r="I240" s="15">
        <f t="shared" si="10"/>
        <v>3800000</v>
      </c>
      <c r="J240" s="22">
        <v>4205</v>
      </c>
      <c r="K240" s="16">
        <v>5206</v>
      </c>
      <c r="L240" s="17" t="s">
        <v>105</v>
      </c>
      <c r="M240" s="20">
        <v>44059</v>
      </c>
      <c r="N240" s="20" t="s">
        <v>1512</v>
      </c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</row>
    <row r="241" spans="1:234" s="1" customFormat="1" ht="27" customHeight="1" x14ac:dyDescent="0.25">
      <c r="A241" s="3">
        <f t="shared" si="9"/>
        <v>239</v>
      </c>
      <c r="B241" s="48">
        <v>8721508</v>
      </c>
      <c r="C241" s="13" t="s">
        <v>146</v>
      </c>
      <c r="D241" s="14" t="s">
        <v>991</v>
      </c>
      <c r="E241" s="13" t="s">
        <v>586</v>
      </c>
      <c r="F241" s="2" t="s">
        <v>716</v>
      </c>
      <c r="G241" s="3" t="s">
        <v>1226</v>
      </c>
      <c r="H241" s="15">
        <v>2120000</v>
      </c>
      <c r="I241" s="15">
        <f t="shared" si="10"/>
        <v>2120000</v>
      </c>
      <c r="J241" s="22">
        <v>4206</v>
      </c>
      <c r="K241" s="16">
        <v>5207</v>
      </c>
      <c r="L241" s="17" t="s">
        <v>105</v>
      </c>
      <c r="M241" s="20">
        <v>44059</v>
      </c>
      <c r="N241" s="20" t="s">
        <v>1513</v>
      </c>
    </row>
    <row r="242" spans="1:234" s="1" customFormat="1" ht="27" customHeight="1" x14ac:dyDescent="0.25">
      <c r="A242" s="3">
        <f t="shared" si="9"/>
        <v>240</v>
      </c>
      <c r="B242" s="48">
        <v>1045704276</v>
      </c>
      <c r="C242" s="13" t="s">
        <v>153</v>
      </c>
      <c r="D242" s="14" t="s">
        <v>992</v>
      </c>
      <c r="E242" s="49" t="s">
        <v>745</v>
      </c>
      <c r="F242" s="2" t="s">
        <v>716</v>
      </c>
      <c r="G242" s="3" t="s">
        <v>1226</v>
      </c>
      <c r="H242" s="15">
        <v>3810000</v>
      </c>
      <c r="I242" s="15">
        <f t="shared" si="10"/>
        <v>3810000</v>
      </c>
      <c r="J242" s="22">
        <v>4207</v>
      </c>
      <c r="K242" s="16">
        <v>5208</v>
      </c>
      <c r="L242" s="17" t="s">
        <v>105</v>
      </c>
      <c r="M242" s="20">
        <v>44059</v>
      </c>
      <c r="N242" s="20" t="s">
        <v>1514</v>
      </c>
    </row>
    <row r="243" spans="1:234" s="1" customFormat="1" ht="27" customHeight="1" x14ac:dyDescent="0.25">
      <c r="A243" s="3">
        <f t="shared" si="9"/>
        <v>241</v>
      </c>
      <c r="B243" s="48">
        <v>26900583</v>
      </c>
      <c r="C243" s="13" t="s">
        <v>226</v>
      </c>
      <c r="D243" s="14" t="s">
        <v>993</v>
      </c>
      <c r="E243" s="13" t="s">
        <v>33</v>
      </c>
      <c r="F243" s="2" t="s">
        <v>716</v>
      </c>
      <c r="G243" s="3" t="s">
        <v>1226</v>
      </c>
      <c r="H243" s="15">
        <v>2500000</v>
      </c>
      <c r="I243" s="15">
        <f t="shared" si="10"/>
        <v>2500000</v>
      </c>
      <c r="J243" s="22">
        <v>4208</v>
      </c>
      <c r="K243" s="16">
        <v>5209</v>
      </c>
      <c r="L243" s="17" t="s">
        <v>105</v>
      </c>
      <c r="M243" s="20">
        <v>44059</v>
      </c>
      <c r="N243" s="20" t="s">
        <v>1515</v>
      </c>
    </row>
    <row r="244" spans="1:234" s="1" customFormat="1" ht="27" customHeight="1" x14ac:dyDescent="0.25">
      <c r="A244" s="3">
        <f t="shared" si="9"/>
        <v>242</v>
      </c>
      <c r="B244" s="48">
        <v>1043001061</v>
      </c>
      <c r="C244" s="13" t="s">
        <v>46</v>
      </c>
      <c r="D244" s="14" t="s">
        <v>994</v>
      </c>
      <c r="E244" s="13" t="s">
        <v>34</v>
      </c>
      <c r="F244" s="2" t="s">
        <v>716</v>
      </c>
      <c r="G244" s="3" t="s">
        <v>1226</v>
      </c>
      <c r="H244" s="15">
        <v>1166000</v>
      </c>
      <c r="I244" s="15">
        <f t="shared" si="10"/>
        <v>1166000</v>
      </c>
      <c r="J244" s="22">
        <v>4209</v>
      </c>
      <c r="K244" s="16">
        <v>5210</v>
      </c>
      <c r="L244" s="17" t="s">
        <v>102</v>
      </c>
      <c r="M244" s="20">
        <v>44059</v>
      </c>
      <c r="N244" s="20" t="s">
        <v>1516</v>
      </c>
    </row>
    <row r="245" spans="1:234" s="1" customFormat="1" ht="27" customHeight="1" x14ac:dyDescent="0.25">
      <c r="A245" s="3">
        <f t="shared" si="9"/>
        <v>243</v>
      </c>
      <c r="B245" s="46">
        <v>72242552</v>
      </c>
      <c r="C245" s="13" t="s">
        <v>632</v>
      </c>
      <c r="D245" s="14" t="s">
        <v>995</v>
      </c>
      <c r="E245" s="13" t="s">
        <v>625</v>
      </c>
      <c r="F245" s="2" t="s">
        <v>716</v>
      </c>
      <c r="G245" s="3" t="s">
        <v>1226</v>
      </c>
      <c r="H245" s="15">
        <v>4240000</v>
      </c>
      <c r="I245" s="15">
        <f t="shared" si="10"/>
        <v>4240000</v>
      </c>
      <c r="J245" s="22">
        <v>4210</v>
      </c>
      <c r="K245" s="16">
        <v>5211</v>
      </c>
      <c r="L245" s="17" t="s">
        <v>105</v>
      </c>
      <c r="M245" s="20">
        <v>44059</v>
      </c>
      <c r="N245" s="20" t="s">
        <v>1517</v>
      </c>
    </row>
    <row r="246" spans="1:234" s="1" customFormat="1" ht="27" customHeight="1" x14ac:dyDescent="0.25">
      <c r="A246" s="3">
        <f t="shared" si="9"/>
        <v>244</v>
      </c>
      <c r="B246" s="48">
        <v>1042443708</v>
      </c>
      <c r="C246" s="13" t="s">
        <v>242</v>
      </c>
      <c r="D246" s="14" t="s">
        <v>996</v>
      </c>
      <c r="E246" s="13" t="s">
        <v>743</v>
      </c>
      <c r="F246" s="2" t="s">
        <v>716</v>
      </c>
      <c r="G246" s="3" t="s">
        <v>1226</v>
      </c>
      <c r="H246" s="15">
        <v>3810000</v>
      </c>
      <c r="I246" s="15">
        <f t="shared" si="10"/>
        <v>3810000</v>
      </c>
      <c r="J246" s="22">
        <v>4211</v>
      </c>
      <c r="K246" s="16">
        <v>5212</v>
      </c>
      <c r="L246" s="17" t="s">
        <v>105</v>
      </c>
      <c r="M246" s="20">
        <v>44059</v>
      </c>
      <c r="N246" s="20" t="s">
        <v>1518</v>
      </c>
    </row>
    <row r="247" spans="1:234" s="1" customFormat="1" ht="27" customHeight="1" x14ac:dyDescent="0.25">
      <c r="A247" s="3">
        <f t="shared" si="9"/>
        <v>245</v>
      </c>
      <c r="B247" s="48">
        <v>1042422315</v>
      </c>
      <c r="C247" s="13" t="s">
        <v>297</v>
      </c>
      <c r="D247" s="14" t="s">
        <v>997</v>
      </c>
      <c r="E247" s="13" t="s">
        <v>736</v>
      </c>
      <c r="F247" s="2" t="s">
        <v>716</v>
      </c>
      <c r="G247" s="3" t="s">
        <v>1226</v>
      </c>
      <c r="H247" s="15">
        <v>2850000</v>
      </c>
      <c r="I247" s="15">
        <f t="shared" si="10"/>
        <v>2850000</v>
      </c>
      <c r="J247" s="22">
        <v>4212</v>
      </c>
      <c r="K247" s="16">
        <v>5213</v>
      </c>
      <c r="L247" s="17" t="s">
        <v>105</v>
      </c>
      <c r="M247" s="20">
        <v>44059</v>
      </c>
      <c r="N247" s="20" t="s">
        <v>1519</v>
      </c>
    </row>
    <row r="248" spans="1:234" s="1" customFormat="1" ht="27" customHeight="1" x14ac:dyDescent="0.25">
      <c r="A248" s="3">
        <f t="shared" si="9"/>
        <v>246</v>
      </c>
      <c r="B248" s="48">
        <v>22693871</v>
      </c>
      <c r="C248" s="13" t="s">
        <v>306</v>
      </c>
      <c r="D248" s="14" t="s">
        <v>998</v>
      </c>
      <c r="E248" s="13" t="s">
        <v>580</v>
      </c>
      <c r="F248" s="2" t="s">
        <v>716</v>
      </c>
      <c r="G248" s="3" t="s">
        <v>1226</v>
      </c>
      <c r="H248" s="15">
        <v>1215000</v>
      </c>
      <c r="I248" s="15">
        <f t="shared" si="10"/>
        <v>1215000</v>
      </c>
      <c r="J248" s="22">
        <v>4213</v>
      </c>
      <c r="K248" s="16">
        <v>5214</v>
      </c>
      <c r="L248" s="17" t="s">
        <v>623</v>
      </c>
      <c r="M248" s="20">
        <v>44059</v>
      </c>
      <c r="N248" s="20" t="s">
        <v>1520</v>
      </c>
    </row>
    <row r="249" spans="1:234" s="1" customFormat="1" ht="27" customHeight="1" x14ac:dyDescent="0.25">
      <c r="A249" s="3">
        <f t="shared" si="9"/>
        <v>247</v>
      </c>
      <c r="B249" s="48">
        <v>32740234</v>
      </c>
      <c r="C249" s="13" t="s">
        <v>316</v>
      </c>
      <c r="D249" s="14" t="s">
        <v>999</v>
      </c>
      <c r="E249" s="13" t="s">
        <v>580</v>
      </c>
      <c r="F249" s="2" t="s">
        <v>716</v>
      </c>
      <c r="G249" s="3" t="s">
        <v>1226</v>
      </c>
      <c r="H249" s="15">
        <v>1215000</v>
      </c>
      <c r="I249" s="15">
        <f t="shared" si="10"/>
        <v>1215000</v>
      </c>
      <c r="J249" s="22">
        <v>4214</v>
      </c>
      <c r="K249" s="16">
        <v>5215</v>
      </c>
      <c r="L249" s="17" t="s">
        <v>623</v>
      </c>
      <c r="M249" s="20">
        <v>44059</v>
      </c>
      <c r="N249" s="20" t="s">
        <v>1521</v>
      </c>
    </row>
    <row r="250" spans="1:234" s="1" customFormat="1" ht="27" customHeight="1" x14ac:dyDescent="0.25">
      <c r="A250" s="3">
        <f t="shared" si="9"/>
        <v>248</v>
      </c>
      <c r="B250" s="48">
        <v>1045680952</v>
      </c>
      <c r="C250" s="13" t="s">
        <v>353</v>
      </c>
      <c r="D250" s="14" t="s">
        <v>1000</v>
      </c>
      <c r="E250" s="13" t="s">
        <v>8</v>
      </c>
      <c r="F250" s="2" t="s">
        <v>716</v>
      </c>
      <c r="G250" s="3" t="s">
        <v>1226</v>
      </c>
      <c r="H250" s="15">
        <v>2120000</v>
      </c>
      <c r="I250" s="15">
        <f t="shared" si="10"/>
        <v>2120000</v>
      </c>
      <c r="J250" s="22">
        <v>4215</v>
      </c>
      <c r="K250" s="16">
        <v>5216</v>
      </c>
      <c r="L250" s="17" t="s">
        <v>105</v>
      </c>
      <c r="M250" s="20">
        <v>44059</v>
      </c>
      <c r="N250" s="20" t="s">
        <v>1522</v>
      </c>
    </row>
    <row r="251" spans="1:234" s="1" customFormat="1" ht="27" customHeight="1" x14ac:dyDescent="0.25">
      <c r="A251" s="3">
        <f t="shared" si="9"/>
        <v>249</v>
      </c>
      <c r="B251" s="48">
        <v>32769312</v>
      </c>
      <c r="C251" s="13" t="s">
        <v>100</v>
      </c>
      <c r="D251" s="14" t="s">
        <v>1001</v>
      </c>
      <c r="E251" s="13" t="s">
        <v>14</v>
      </c>
      <c r="F251" s="2" t="s">
        <v>716</v>
      </c>
      <c r="G251" s="3" t="s">
        <v>1226</v>
      </c>
      <c r="H251" s="15">
        <v>1166000</v>
      </c>
      <c r="I251" s="15">
        <f t="shared" si="10"/>
        <v>1166000</v>
      </c>
      <c r="J251" s="22">
        <v>4216</v>
      </c>
      <c r="K251" s="16">
        <v>5217</v>
      </c>
      <c r="L251" s="17" t="s">
        <v>105</v>
      </c>
      <c r="M251" s="20">
        <v>44059</v>
      </c>
      <c r="N251" s="20" t="s">
        <v>1523</v>
      </c>
    </row>
    <row r="252" spans="1:234" s="1" customFormat="1" ht="27" customHeight="1" x14ac:dyDescent="0.25">
      <c r="A252" s="3">
        <f t="shared" si="9"/>
        <v>250</v>
      </c>
      <c r="B252" s="46">
        <v>1001934574</v>
      </c>
      <c r="C252" s="13" t="s">
        <v>520</v>
      </c>
      <c r="D252" s="14" t="s">
        <v>1002</v>
      </c>
      <c r="E252" s="13" t="s">
        <v>737</v>
      </c>
      <c r="F252" s="2" t="s">
        <v>716</v>
      </c>
      <c r="G252" s="3" t="s">
        <v>1226</v>
      </c>
      <c r="H252" s="15">
        <v>5600000</v>
      </c>
      <c r="I252" s="15">
        <f t="shared" si="10"/>
        <v>5600000</v>
      </c>
      <c r="J252" s="22">
        <v>4217</v>
      </c>
      <c r="K252" s="16">
        <v>5218</v>
      </c>
      <c r="L252" s="17" t="s">
        <v>105</v>
      </c>
      <c r="M252" s="20">
        <v>44059</v>
      </c>
      <c r="N252" s="20" t="s">
        <v>1524</v>
      </c>
    </row>
    <row r="253" spans="1:234" s="1" customFormat="1" ht="27" customHeight="1" x14ac:dyDescent="0.25">
      <c r="A253" s="3">
        <f t="shared" si="9"/>
        <v>251</v>
      </c>
      <c r="B253" s="48">
        <v>1045700355</v>
      </c>
      <c r="C253" s="13" t="s">
        <v>191</v>
      </c>
      <c r="D253" s="14" t="s">
        <v>1003</v>
      </c>
      <c r="E253" s="13" t="s">
        <v>738</v>
      </c>
      <c r="F253" s="2" t="s">
        <v>716</v>
      </c>
      <c r="G253" s="3" t="s">
        <v>1226</v>
      </c>
      <c r="H253" s="15">
        <v>4540000</v>
      </c>
      <c r="I253" s="15">
        <f t="shared" si="10"/>
        <v>4540000</v>
      </c>
      <c r="J253" s="22">
        <v>4218</v>
      </c>
      <c r="K253" s="16">
        <v>5219</v>
      </c>
      <c r="L253" s="17" t="s">
        <v>105</v>
      </c>
      <c r="M253" s="20">
        <v>44059</v>
      </c>
      <c r="N253" s="20" t="s">
        <v>1525</v>
      </c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85"/>
      <c r="HZ253" s="85"/>
    </row>
    <row r="254" spans="1:234" s="24" customFormat="1" ht="27" customHeight="1" x14ac:dyDescent="0.25">
      <c r="A254" s="3">
        <f t="shared" si="9"/>
        <v>252</v>
      </c>
      <c r="B254" s="50">
        <v>22647051</v>
      </c>
      <c r="C254" s="23" t="s">
        <v>40</v>
      </c>
      <c r="D254" s="51" t="s">
        <v>1004</v>
      </c>
      <c r="E254" s="23" t="s">
        <v>91</v>
      </c>
      <c r="F254" s="33" t="s">
        <v>716</v>
      </c>
      <c r="G254" s="28" t="s">
        <v>1226</v>
      </c>
      <c r="H254" s="61">
        <v>1900000</v>
      </c>
      <c r="I254" s="29">
        <f t="shared" si="10"/>
        <v>1900000</v>
      </c>
      <c r="J254" s="59">
        <v>4219</v>
      </c>
      <c r="K254" s="60">
        <v>5220</v>
      </c>
      <c r="L254" s="30" t="s">
        <v>105</v>
      </c>
      <c r="M254" s="20">
        <v>44059</v>
      </c>
      <c r="N254" s="20" t="s">
        <v>1526</v>
      </c>
    </row>
    <row r="255" spans="1:234" s="1" customFormat="1" ht="27" customHeight="1" x14ac:dyDescent="0.25">
      <c r="A255" s="3">
        <f t="shared" si="9"/>
        <v>253</v>
      </c>
      <c r="B255" s="48">
        <v>1045674051</v>
      </c>
      <c r="C255" s="13" t="s">
        <v>342</v>
      </c>
      <c r="D255" s="14" t="s">
        <v>1005</v>
      </c>
      <c r="E255" s="13" t="s">
        <v>27</v>
      </c>
      <c r="F255" s="2" t="s">
        <v>716</v>
      </c>
      <c r="G255" s="3" t="s">
        <v>1226</v>
      </c>
      <c r="H255" s="15">
        <v>1900000</v>
      </c>
      <c r="I255" s="15">
        <f t="shared" si="10"/>
        <v>1900000</v>
      </c>
      <c r="J255" s="22">
        <v>4220</v>
      </c>
      <c r="K255" s="16">
        <v>5221</v>
      </c>
      <c r="L255" s="17" t="s">
        <v>380</v>
      </c>
      <c r="M255" s="20">
        <v>44059</v>
      </c>
      <c r="N255" s="20" t="s">
        <v>1527</v>
      </c>
    </row>
    <row r="256" spans="1:234" s="1" customFormat="1" ht="27" customHeight="1" x14ac:dyDescent="0.25">
      <c r="A256" s="3">
        <f t="shared" si="9"/>
        <v>254</v>
      </c>
      <c r="B256" s="48">
        <v>8777621</v>
      </c>
      <c r="C256" s="13" t="s">
        <v>142</v>
      </c>
      <c r="D256" s="14" t="s">
        <v>1006</v>
      </c>
      <c r="E256" s="13" t="s">
        <v>741</v>
      </c>
      <c r="F256" s="2" t="s">
        <v>716</v>
      </c>
      <c r="G256" s="3" t="s">
        <v>1226</v>
      </c>
      <c r="H256" s="15">
        <v>1400000</v>
      </c>
      <c r="I256" s="15">
        <f t="shared" si="10"/>
        <v>1400000</v>
      </c>
      <c r="J256" s="22">
        <v>4221</v>
      </c>
      <c r="K256" s="16">
        <v>5222</v>
      </c>
      <c r="L256" s="17" t="s">
        <v>106</v>
      </c>
      <c r="M256" s="20">
        <v>44059</v>
      </c>
      <c r="N256" s="20" t="s">
        <v>1528</v>
      </c>
    </row>
    <row r="257" spans="1:14" s="1" customFormat="1" ht="27" customHeight="1" x14ac:dyDescent="0.25">
      <c r="A257" s="3">
        <f t="shared" si="9"/>
        <v>255</v>
      </c>
      <c r="B257" s="48">
        <v>32583401</v>
      </c>
      <c r="C257" s="13" t="s">
        <v>196</v>
      </c>
      <c r="D257" s="14" t="s">
        <v>1007</v>
      </c>
      <c r="E257" s="13" t="s">
        <v>8</v>
      </c>
      <c r="F257" s="2" t="s">
        <v>716</v>
      </c>
      <c r="G257" s="3" t="s">
        <v>1226</v>
      </c>
      <c r="H257" s="15">
        <v>2120000</v>
      </c>
      <c r="I257" s="15">
        <f t="shared" si="10"/>
        <v>2120000</v>
      </c>
      <c r="J257" s="22">
        <v>4222</v>
      </c>
      <c r="K257" s="16">
        <v>5223</v>
      </c>
      <c r="L257" s="17" t="s">
        <v>380</v>
      </c>
      <c r="M257" s="20">
        <v>44059</v>
      </c>
      <c r="N257" s="20" t="s">
        <v>1529</v>
      </c>
    </row>
    <row r="258" spans="1:14" s="1" customFormat="1" ht="27" customHeight="1" x14ac:dyDescent="0.25">
      <c r="A258" s="3">
        <f t="shared" si="9"/>
        <v>256</v>
      </c>
      <c r="B258" s="48">
        <v>22551160</v>
      </c>
      <c r="C258" s="13" t="s">
        <v>124</v>
      </c>
      <c r="D258" s="14" t="s">
        <v>1008</v>
      </c>
      <c r="E258" s="13" t="s">
        <v>8</v>
      </c>
      <c r="F258" s="2" t="s">
        <v>716</v>
      </c>
      <c r="G258" s="3" t="s">
        <v>1226</v>
      </c>
      <c r="H258" s="15">
        <v>2120000</v>
      </c>
      <c r="I258" s="15">
        <f t="shared" si="10"/>
        <v>2120000</v>
      </c>
      <c r="J258" s="22">
        <v>4223</v>
      </c>
      <c r="K258" s="16">
        <v>5224</v>
      </c>
      <c r="L258" s="17" t="s">
        <v>380</v>
      </c>
      <c r="M258" s="20">
        <v>44059</v>
      </c>
      <c r="N258" s="20" t="s">
        <v>1530</v>
      </c>
    </row>
    <row r="259" spans="1:14" s="1" customFormat="1" ht="27" customHeight="1" x14ac:dyDescent="0.25">
      <c r="A259" s="3">
        <f t="shared" si="9"/>
        <v>257</v>
      </c>
      <c r="B259" s="48">
        <v>1143449271</v>
      </c>
      <c r="C259" s="13" t="s">
        <v>129</v>
      </c>
      <c r="D259" s="14" t="s">
        <v>1009</v>
      </c>
      <c r="E259" s="13" t="s">
        <v>14</v>
      </c>
      <c r="F259" s="2" t="s">
        <v>716</v>
      </c>
      <c r="G259" s="3" t="s">
        <v>1226</v>
      </c>
      <c r="H259" s="15">
        <v>1166000</v>
      </c>
      <c r="I259" s="15">
        <f t="shared" si="10"/>
        <v>1166000</v>
      </c>
      <c r="J259" s="22">
        <v>4224</v>
      </c>
      <c r="K259" s="16">
        <v>5225</v>
      </c>
      <c r="L259" s="17" t="s">
        <v>380</v>
      </c>
      <c r="M259" s="20">
        <v>44059</v>
      </c>
      <c r="N259" s="20" t="s">
        <v>1531</v>
      </c>
    </row>
    <row r="260" spans="1:14" s="1" customFormat="1" ht="27" customHeight="1" x14ac:dyDescent="0.25">
      <c r="A260" s="3">
        <f t="shared" si="9"/>
        <v>258</v>
      </c>
      <c r="B260" s="48">
        <v>1042444832</v>
      </c>
      <c r="C260" s="13" t="s">
        <v>232</v>
      </c>
      <c r="D260" s="14" t="s">
        <v>1010</v>
      </c>
      <c r="E260" s="13" t="s">
        <v>8</v>
      </c>
      <c r="F260" s="2" t="s">
        <v>716</v>
      </c>
      <c r="G260" s="3" t="s">
        <v>1226</v>
      </c>
      <c r="H260" s="15">
        <v>4240000</v>
      </c>
      <c r="I260" s="15">
        <f t="shared" si="10"/>
        <v>4240000</v>
      </c>
      <c r="J260" s="22">
        <v>4225</v>
      </c>
      <c r="K260" s="16">
        <v>5226</v>
      </c>
      <c r="L260" s="17" t="s">
        <v>380</v>
      </c>
      <c r="M260" s="20">
        <v>44059</v>
      </c>
      <c r="N260" s="20" t="s">
        <v>1532</v>
      </c>
    </row>
    <row r="261" spans="1:14" s="1" customFormat="1" ht="27" customHeight="1" x14ac:dyDescent="0.25">
      <c r="A261" s="3">
        <f t="shared" ref="A261:A324" si="11">+A260+1</f>
        <v>259</v>
      </c>
      <c r="B261" s="48">
        <v>8704073</v>
      </c>
      <c r="C261" s="13" t="s">
        <v>18</v>
      </c>
      <c r="D261" s="14" t="s">
        <v>1011</v>
      </c>
      <c r="E261" s="13" t="s">
        <v>9</v>
      </c>
      <c r="F261" s="2" t="s">
        <v>716</v>
      </c>
      <c r="G261" s="3" t="s">
        <v>1226</v>
      </c>
      <c r="H261" s="15">
        <v>1270000</v>
      </c>
      <c r="I261" s="15">
        <f t="shared" si="10"/>
        <v>1270000</v>
      </c>
      <c r="J261" s="22">
        <v>4226</v>
      </c>
      <c r="K261" s="16">
        <v>5227</v>
      </c>
      <c r="L261" s="17" t="s">
        <v>380</v>
      </c>
      <c r="M261" s="20">
        <v>44059</v>
      </c>
      <c r="N261" s="20" t="s">
        <v>1533</v>
      </c>
    </row>
    <row r="262" spans="1:14" s="1" customFormat="1" ht="27" customHeight="1" x14ac:dyDescent="0.25">
      <c r="A262" s="3">
        <f t="shared" si="11"/>
        <v>260</v>
      </c>
      <c r="B262" s="48">
        <v>39013975</v>
      </c>
      <c r="C262" s="13" t="s">
        <v>131</v>
      </c>
      <c r="D262" s="14" t="s">
        <v>1012</v>
      </c>
      <c r="E262" s="13" t="s">
        <v>580</v>
      </c>
      <c r="F262" s="2" t="s">
        <v>716</v>
      </c>
      <c r="G262" s="3" t="s">
        <v>1226</v>
      </c>
      <c r="H262" s="15">
        <v>1215000</v>
      </c>
      <c r="I262" s="15">
        <f t="shared" si="10"/>
        <v>1215000</v>
      </c>
      <c r="J262" s="22">
        <v>4227</v>
      </c>
      <c r="K262" s="16">
        <v>5228</v>
      </c>
      <c r="L262" s="17" t="s">
        <v>623</v>
      </c>
      <c r="M262" s="20">
        <v>44059</v>
      </c>
      <c r="N262" s="20" t="s">
        <v>1534</v>
      </c>
    </row>
    <row r="263" spans="1:14" s="1" customFormat="1" ht="27" customHeight="1" x14ac:dyDescent="0.25">
      <c r="A263" s="3">
        <f t="shared" si="11"/>
        <v>261</v>
      </c>
      <c r="B263" s="46">
        <v>1047228049</v>
      </c>
      <c r="C263" s="13" t="s">
        <v>528</v>
      </c>
      <c r="D263" s="14" t="s">
        <v>1013</v>
      </c>
      <c r="E263" s="13" t="s">
        <v>152</v>
      </c>
      <c r="F263" s="2" t="s">
        <v>716</v>
      </c>
      <c r="G263" s="3" t="s">
        <v>1226</v>
      </c>
      <c r="H263" s="15">
        <v>2500000</v>
      </c>
      <c r="I263" s="15">
        <f t="shared" si="10"/>
        <v>2500000</v>
      </c>
      <c r="J263" s="22">
        <v>4228</v>
      </c>
      <c r="K263" s="16">
        <v>5229</v>
      </c>
      <c r="L263" s="17" t="s">
        <v>380</v>
      </c>
      <c r="M263" s="20">
        <v>44059</v>
      </c>
      <c r="N263" s="20" t="s">
        <v>1535</v>
      </c>
    </row>
    <row r="264" spans="1:14" s="1" customFormat="1" ht="27" customHeight="1" x14ac:dyDescent="0.25">
      <c r="A264" s="3">
        <f t="shared" si="11"/>
        <v>262</v>
      </c>
      <c r="B264" s="48">
        <v>32703101</v>
      </c>
      <c r="C264" s="13" t="s">
        <v>225</v>
      </c>
      <c r="D264" s="14" t="s">
        <v>1014</v>
      </c>
      <c r="E264" s="13" t="s">
        <v>619</v>
      </c>
      <c r="F264" s="2" t="s">
        <v>716</v>
      </c>
      <c r="G264" s="3" t="s">
        <v>1226</v>
      </c>
      <c r="H264" s="15">
        <v>1600000</v>
      </c>
      <c r="I264" s="15">
        <f t="shared" si="10"/>
        <v>1600000</v>
      </c>
      <c r="J264" s="22">
        <v>4229</v>
      </c>
      <c r="K264" s="16">
        <v>5230</v>
      </c>
      <c r="L264" s="17" t="s">
        <v>106</v>
      </c>
      <c r="M264" s="20">
        <v>44059</v>
      </c>
      <c r="N264" s="20" t="s">
        <v>1536</v>
      </c>
    </row>
    <row r="265" spans="1:14" s="1" customFormat="1" ht="27" customHeight="1" x14ac:dyDescent="0.25">
      <c r="A265" s="3">
        <f t="shared" si="11"/>
        <v>263</v>
      </c>
      <c r="B265" s="46">
        <v>1045670289</v>
      </c>
      <c r="C265" s="47" t="s">
        <v>524</v>
      </c>
      <c r="D265" s="14" t="s">
        <v>1015</v>
      </c>
      <c r="E265" s="13" t="s">
        <v>746</v>
      </c>
      <c r="F265" s="2" t="s">
        <v>716</v>
      </c>
      <c r="G265" s="3" t="s">
        <v>1226</v>
      </c>
      <c r="H265" s="15">
        <v>3000000</v>
      </c>
      <c r="I265" s="15">
        <f t="shared" si="10"/>
        <v>3000000</v>
      </c>
      <c r="J265" s="22">
        <v>4230</v>
      </c>
      <c r="K265" s="16">
        <v>5231</v>
      </c>
      <c r="L265" s="17" t="s">
        <v>106</v>
      </c>
      <c r="M265" s="20">
        <v>44059</v>
      </c>
      <c r="N265" s="20" t="s">
        <v>1537</v>
      </c>
    </row>
    <row r="266" spans="1:14" s="1" customFormat="1" ht="27" customHeight="1" x14ac:dyDescent="0.25">
      <c r="A266" s="3">
        <f t="shared" si="11"/>
        <v>264</v>
      </c>
      <c r="B266" s="48">
        <v>1140895535</v>
      </c>
      <c r="C266" s="13" t="s">
        <v>138</v>
      </c>
      <c r="D266" s="14" t="s">
        <v>1016</v>
      </c>
      <c r="E266" s="13" t="s">
        <v>152</v>
      </c>
      <c r="F266" s="2" t="s">
        <v>716</v>
      </c>
      <c r="G266" s="3" t="s">
        <v>1226</v>
      </c>
      <c r="H266" s="15">
        <v>2120000</v>
      </c>
      <c r="I266" s="15">
        <f t="shared" si="10"/>
        <v>2120000</v>
      </c>
      <c r="J266" s="22">
        <v>4231</v>
      </c>
      <c r="K266" s="16">
        <v>5232</v>
      </c>
      <c r="L266" s="17" t="s">
        <v>108</v>
      </c>
      <c r="M266" s="20">
        <v>44059</v>
      </c>
      <c r="N266" s="20" t="s">
        <v>1538</v>
      </c>
    </row>
    <row r="267" spans="1:14" s="1" customFormat="1" ht="27" customHeight="1" x14ac:dyDescent="0.25">
      <c r="A267" s="3">
        <f t="shared" si="11"/>
        <v>265</v>
      </c>
      <c r="B267" s="48">
        <v>1139614174</v>
      </c>
      <c r="C267" s="13" t="s">
        <v>44</v>
      </c>
      <c r="D267" s="14" t="s">
        <v>1017</v>
      </c>
      <c r="E267" s="13" t="s">
        <v>8</v>
      </c>
      <c r="F267" s="2" t="s">
        <v>716</v>
      </c>
      <c r="G267" s="3" t="s">
        <v>1226</v>
      </c>
      <c r="H267" s="15">
        <v>2120000</v>
      </c>
      <c r="I267" s="15">
        <f t="shared" si="10"/>
        <v>2120000</v>
      </c>
      <c r="J267" s="22">
        <v>4232</v>
      </c>
      <c r="K267" s="16">
        <v>5233</v>
      </c>
      <c r="L267" s="17" t="s">
        <v>108</v>
      </c>
      <c r="M267" s="20">
        <v>44059</v>
      </c>
      <c r="N267" s="20" t="s">
        <v>1539</v>
      </c>
    </row>
    <row r="268" spans="1:14" s="1" customFormat="1" ht="27" customHeight="1" x14ac:dyDescent="0.25">
      <c r="A268" s="3">
        <f t="shared" si="11"/>
        <v>266</v>
      </c>
      <c r="B268" s="48">
        <v>7407679</v>
      </c>
      <c r="C268" s="13" t="s">
        <v>148</v>
      </c>
      <c r="D268" s="14" t="s">
        <v>1018</v>
      </c>
      <c r="E268" s="13" t="s">
        <v>9</v>
      </c>
      <c r="F268" s="2" t="s">
        <v>716</v>
      </c>
      <c r="G268" s="3" t="s">
        <v>1226</v>
      </c>
      <c r="H268" s="15">
        <v>1270000</v>
      </c>
      <c r="I268" s="15">
        <f t="shared" si="10"/>
        <v>1270000</v>
      </c>
      <c r="J268" s="22">
        <v>4233</v>
      </c>
      <c r="K268" s="16">
        <v>5234</v>
      </c>
      <c r="L268" s="17" t="s">
        <v>108</v>
      </c>
      <c r="M268" s="20">
        <v>44059</v>
      </c>
      <c r="N268" s="20" t="s">
        <v>1540</v>
      </c>
    </row>
    <row r="269" spans="1:14" s="1" customFormat="1" ht="27" customHeight="1" x14ac:dyDescent="0.25">
      <c r="A269" s="3">
        <f t="shared" si="11"/>
        <v>267</v>
      </c>
      <c r="B269" s="48">
        <v>60311278</v>
      </c>
      <c r="C269" s="13" t="s">
        <v>204</v>
      </c>
      <c r="D269" s="14" t="s">
        <v>1019</v>
      </c>
      <c r="E269" s="13" t="s">
        <v>8</v>
      </c>
      <c r="F269" s="2" t="s">
        <v>716</v>
      </c>
      <c r="G269" s="3" t="s">
        <v>1226</v>
      </c>
      <c r="H269" s="15">
        <v>2500000</v>
      </c>
      <c r="I269" s="15">
        <f t="shared" si="10"/>
        <v>2500000</v>
      </c>
      <c r="J269" s="22">
        <v>4234</v>
      </c>
      <c r="K269" s="16">
        <v>5235</v>
      </c>
      <c r="L269" s="17" t="s">
        <v>108</v>
      </c>
      <c r="M269" s="20">
        <v>44059</v>
      </c>
      <c r="N269" s="20" t="s">
        <v>1541</v>
      </c>
    </row>
    <row r="270" spans="1:14" s="1" customFormat="1" ht="27" customHeight="1" x14ac:dyDescent="0.25">
      <c r="A270" s="3">
        <f t="shared" si="11"/>
        <v>268</v>
      </c>
      <c r="B270" s="48">
        <v>32608240</v>
      </c>
      <c r="C270" s="13" t="s">
        <v>281</v>
      </c>
      <c r="D270" s="14" t="s">
        <v>1020</v>
      </c>
      <c r="E270" s="13" t="s">
        <v>580</v>
      </c>
      <c r="F270" s="2" t="s">
        <v>716</v>
      </c>
      <c r="G270" s="3" t="s">
        <v>1226</v>
      </c>
      <c r="H270" s="15">
        <v>1215000</v>
      </c>
      <c r="I270" s="15">
        <f t="shared" si="10"/>
        <v>1215000</v>
      </c>
      <c r="J270" s="22">
        <v>4235</v>
      </c>
      <c r="K270" s="16">
        <v>5236</v>
      </c>
      <c r="L270" s="17" t="s">
        <v>623</v>
      </c>
      <c r="M270" s="20">
        <v>44059</v>
      </c>
      <c r="N270" s="20" t="s">
        <v>1542</v>
      </c>
    </row>
    <row r="271" spans="1:14" s="1" customFormat="1" ht="27" customHeight="1" x14ac:dyDescent="0.25">
      <c r="A271" s="3">
        <f t="shared" si="11"/>
        <v>269</v>
      </c>
      <c r="B271" s="48">
        <v>32828506</v>
      </c>
      <c r="C271" s="13" t="s">
        <v>115</v>
      </c>
      <c r="D271" s="14" t="s">
        <v>1021</v>
      </c>
      <c r="E271" s="13" t="s">
        <v>375</v>
      </c>
      <c r="F271" s="2" t="s">
        <v>716</v>
      </c>
      <c r="G271" s="3" t="s">
        <v>1226</v>
      </c>
      <c r="H271" s="15">
        <v>2200000</v>
      </c>
      <c r="I271" s="15">
        <f t="shared" si="10"/>
        <v>2200000</v>
      </c>
      <c r="J271" s="22">
        <v>4236</v>
      </c>
      <c r="K271" s="16">
        <v>5237</v>
      </c>
      <c r="L271" s="17" t="s">
        <v>108</v>
      </c>
      <c r="M271" s="20">
        <v>44059</v>
      </c>
      <c r="N271" s="20" t="s">
        <v>1543</v>
      </c>
    </row>
    <row r="272" spans="1:14" s="1" customFormat="1" ht="27" customHeight="1" x14ac:dyDescent="0.25">
      <c r="A272" s="3">
        <f t="shared" si="11"/>
        <v>270</v>
      </c>
      <c r="B272" s="48">
        <v>44152277</v>
      </c>
      <c r="C272" s="13" t="s">
        <v>325</v>
      </c>
      <c r="D272" s="14" t="s">
        <v>1022</v>
      </c>
      <c r="E272" s="13" t="s">
        <v>14</v>
      </c>
      <c r="F272" s="2" t="s">
        <v>716</v>
      </c>
      <c r="G272" s="3" t="s">
        <v>1226</v>
      </c>
      <c r="H272" s="15">
        <v>1166000</v>
      </c>
      <c r="I272" s="15">
        <f t="shared" si="10"/>
        <v>1166000</v>
      </c>
      <c r="J272" s="22">
        <v>4237</v>
      </c>
      <c r="K272" s="16">
        <v>5238</v>
      </c>
      <c r="L272" s="17" t="s">
        <v>108</v>
      </c>
      <c r="M272" s="20">
        <v>44059</v>
      </c>
      <c r="N272" s="20" t="s">
        <v>1544</v>
      </c>
    </row>
    <row r="273" spans="1:234" s="1" customFormat="1" ht="27" customHeight="1" x14ac:dyDescent="0.25">
      <c r="A273" s="3">
        <f t="shared" si="11"/>
        <v>271</v>
      </c>
      <c r="B273" s="46">
        <v>32878246</v>
      </c>
      <c r="C273" s="13" t="s">
        <v>341</v>
      </c>
      <c r="D273" s="14" t="s">
        <v>1023</v>
      </c>
      <c r="E273" s="13" t="s">
        <v>150</v>
      </c>
      <c r="F273" s="2" t="s">
        <v>716</v>
      </c>
      <c r="G273" s="3" t="s">
        <v>1226</v>
      </c>
      <c r="H273" s="15">
        <v>1166000</v>
      </c>
      <c r="I273" s="15">
        <f t="shared" si="10"/>
        <v>1166000</v>
      </c>
      <c r="J273" s="22">
        <v>4238</v>
      </c>
      <c r="K273" s="16">
        <v>5239</v>
      </c>
      <c r="L273" s="17" t="s">
        <v>108</v>
      </c>
      <c r="M273" s="20">
        <v>44059</v>
      </c>
      <c r="N273" s="20" t="s">
        <v>1545</v>
      </c>
    </row>
    <row r="274" spans="1:234" s="1" customFormat="1" ht="27" customHeight="1" x14ac:dyDescent="0.25">
      <c r="A274" s="3">
        <f t="shared" si="11"/>
        <v>272</v>
      </c>
      <c r="B274" s="46">
        <v>32866918</v>
      </c>
      <c r="C274" s="13" t="s">
        <v>378</v>
      </c>
      <c r="D274" s="14" t="s">
        <v>1024</v>
      </c>
      <c r="E274" s="13" t="s">
        <v>27</v>
      </c>
      <c r="F274" s="2" t="s">
        <v>716</v>
      </c>
      <c r="G274" s="3" t="s">
        <v>1226</v>
      </c>
      <c r="H274" s="15">
        <v>1900000</v>
      </c>
      <c r="I274" s="15">
        <f t="shared" si="10"/>
        <v>1900000</v>
      </c>
      <c r="J274" s="22">
        <v>4239</v>
      </c>
      <c r="K274" s="16">
        <v>5240</v>
      </c>
      <c r="L274" s="17" t="s">
        <v>108</v>
      </c>
      <c r="M274" s="20">
        <v>44059</v>
      </c>
      <c r="N274" s="20" t="s">
        <v>1546</v>
      </c>
    </row>
    <row r="275" spans="1:234" s="1" customFormat="1" ht="27" customHeight="1" x14ac:dyDescent="0.25">
      <c r="A275" s="3">
        <f t="shared" si="11"/>
        <v>273</v>
      </c>
      <c r="B275" s="48">
        <v>22465848</v>
      </c>
      <c r="C275" s="13" t="s">
        <v>137</v>
      </c>
      <c r="D275" s="14" t="s">
        <v>1025</v>
      </c>
      <c r="E275" s="13" t="s">
        <v>580</v>
      </c>
      <c r="F275" s="2" t="s">
        <v>716</v>
      </c>
      <c r="G275" s="3" t="s">
        <v>1226</v>
      </c>
      <c r="H275" s="15">
        <v>1215000</v>
      </c>
      <c r="I275" s="15">
        <f t="shared" si="10"/>
        <v>1215000</v>
      </c>
      <c r="J275" s="22">
        <v>4240</v>
      </c>
      <c r="K275" s="16">
        <v>5241</v>
      </c>
      <c r="L275" s="17" t="s">
        <v>623</v>
      </c>
      <c r="M275" s="20">
        <v>44059</v>
      </c>
      <c r="N275" s="20" t="s">
        <v>1547</v>
      </c>
    </row>
    <row r="276" spans="1:234" s="1" customFormat="1" ht="27" customHeight="1" x14ac:dyDescent="0.25">
      <c r="A276" s="3">
        <f t="shared" si="11"/>
        <v>274</v>
      </c>
      <c r="B276" s="48">
        <v>22524112</v>
      </c>
      <c r="C276" s="13" t="s">
        <v>182</v>
      </c>
      <c r="D276" s="14" t="s">
        <v>1026</v>
      </c>
      <c r="E276" s="13" t="s">
        <v>183</v>
      </c>
      <c r="F276" s="2" t="s">
        <v>716</v>
      </c>
      <c r="G276" s="3" t="s">
        <v>1226</v>
      </c>
      <c r="H276" s="15">
        <v>1900000</v>
      </c>
      <c r="I276" s="15">
        <f t="shared" si="10"/>
        <v>1900000</v>
      </c>
      <c r="J276" s="22">
        <v>4241</v>
      </c>
      <c r="K276" s="16">
        <v>5242</v>
      </c>
      <c r="L276" s="17" t="s">
        <v>379</v>
      </c>
      <c r="M276" s="20">
        <v>44059</v>
      </c>
      <c r="N276" s="20" t="s">
        <v>1548</v>
      </c>
    </row>
    <row r="277" spans="1:234" s="1" customFormat="1" ht="27" customHeight="1" x14ac:dyDescent="0.25">
      <c r="A277" s="3">
        <f t="shared" si="11"/>
        <v>275</v>
      </c>
      <c r="B277" s="48">
        <v>1045747916</v>
      </c>
      <c r="C277" s="13" t="s">
        <v>255</v>
      </c>
      <c r="D277" s="14" t="s">
        <v>1027</v>
      </c>
      <c r="E277" s="13" t="s">
        <v>381</v>
      </c>
      <c r="F277" s="2" t="s">
        <v>716</v>
      </c>
      <c r="G277" s="3" t="s">
        <v>1226</v>
      </c>
      <c r="H277" s="15">
        <v>1900000</v>
      </c>
      <c r="I277" s="15">
        <f t="shared" si="10"/>
        <v>1900000</v>
      </c>
      <c r="J277" s="22">
        <v>4242</v>
      </c>
      <c r="K277" s="16">
        <v>5243</v>
      </c>
      <c r="L277" s="17" t="s">
        <v>379</v>
      </c>
      <c r="M277" s="20">
        <v>44059</v>
      </c>
      <c r="N277" s="20" t="s">
        <v>1549</v>
      </c>
      <c r="HY277" s="17"/>
      <c r="HZ277" s="17"/>
    </row>
    <row r="278" spans="1:234" s="1" customFormat="1" ht="27" customHeight="1" x14ac:dyDescent="0.25">
      <c r="A278" s="3">
        <f t="shared" si="11"/>
        <v>276</v>
      </c>
      <c r="B278" s="48">
        <v>1143450666</v>
      </c>
      <c r="C278" s="13" t="s">
        <v>363</v>
      </c>
      <c r="D278" s="14" t="s">
        <v>1028</v>
      </c>
      <c r="E278" s="13" t="s">
        <v>32</v>
      </c>
      <c r="F278" s="2" t="s">
        <v>716</v>
      </c>
      <c r="G278" s="3" t="s">
        <v>1226</v>
      </c>
      <c r="H278" s="15">
        <v>1400000</v>
      </c>
      <c r="I278" s="15">
        <f t="shared" si="10"/>
        <v>1400000</v>
      </c>
      <c r="J278" s="22">
        <v>4243</v>
      </c>
      <c r="K278" s="16">
        <v>5244</v>
      </c>
      <c r="L278" s="17" t="s">
        <v>106</v>
      </c>
      <c r="M278" s="20">
        <v>44059</v>
      </c>
      <c r="N278" s="20" t="s">
        <v>1550</v>
      </c>
    </row>
    <row r="279" spans="1:234" s="1" customFormat="1" ht="27" customHeight="1" x14ac:dyDescent="0.25">
      <c r="A279" s="3">
        <f t="shared" si="11"/>
        <v>277</v>
      </c>
      <c r="B279" s="46">
        <v>1143266403</v>
      </c>
      <c r="C279" s="13" t="s">
        <v>121</v>
      </c>
      <c r="D279" s="14" t="s">
        <v>1029</v>
      </c>
      <c r="E279" s="13" t="s">
        <v>34</v>
      </c>
      <c r="F279" s="2" t="s">
        <v>716</v>
      </c>
      <c r="G279" s="3" t="s">
        <v>1226</v>
      </c>
      <c r="H279" s="15">
        <v>1166000</v>
      </c>
      <c r="I279" s="15">
        <f t="shared" si="10"/>
        <v>1166000</v>
      </c>
      <c r="J279" s="22">
        <v>4244</v>
      </c>
      <c r="K279" s="16">
        <v>5245</v>
      </c>
      <c r="L279" s="17" t="s">
        <v>379</v>
      </c>
      <c r="M279" s="20">
        <v>44059</v>
      </c>
      <c r="N279" s="20" t="s">
        <v>1551</v>
      </c>
    </row>
    <row r="280" spans="1:234" s="1" customFormat="1" ht="27" customHeight="1" x14ac:dyDescent="0.25">
      <c r="A280" s="3">
        <f t="shared" si="11"/>
        <v>278</v>
      </c>
      <c r="B280" s="46">
        <v>8667553</v>
      </c>
      <c r="C280" s="13" t="s">
        <v>600</v>
      </c>
      <c r="D280" s="14" t="s">
        <v>1030</v>
      </c>
      <c r="E280" s="13" t="s">
        <v>27</v>
      </c>
      <c r="F280" s="2" t="s">
        <v>716</v>
      </c>
      <c r="G280" s="3" t="s">
        <v>1226</v>
      </c>
      <c r="H280" s="15">
        <v>1900000</v>
      </c>
      <c r="I280" s="15">
        <f t="shared" si="10"/>
        <v>1900000</v>
      </c>
      <c r="J280" s="22">
        <v>4245</v>
      </c>
      <c r="K280" s="16">
        <v>5246</v>
      </c>
      <c r="L280" s="17" t="s">
        <v>104</v>
      </c>
      <c r="M280" s="20">
        <v>44059</v>
      </c>
      <c r="N280" s="20" t="s">
        <v>1552</v>
      </c>
    </row>
    <row r="281" spans="1:234" s="1" customFormat="1" ht="27" customHeight="1" x14ac:dyDescent="0.25">
      <c r="A281" s="3">
        <f t="shared" si="11"/>
        <v>279</v>
      </c>
      <c r="B281" s="48">
        <v>32869290</v>
      </c>
      <c r="C281" s="13" t="s">
        <v>156</v>
      </c>
      <c r="D281" s="14" t="s">
        <v>1031</v>
      </c>
      <c r="E281" s="13" t="s">
        <v>586</v>
      </c>
      <c r="F281" s="2" t="s">
        <v>716</v>
      </c>
      <c r="G281" s="3" t="s">
        <v>1226</v>
      </c>
      <c r="H281" s="15">
        <v>2120000</v>
      </c>
      <c r="I281" s="15">
        <f t="shared" si="10"/>
        <v>2120000</v>
      </c>
      <c r="J281" s="22">
        <v>4246</v>
      </c>
      <c r="K281" s="16">
        <v>5247</v>
      </c>
      <c r="L281" s="17" t="s">
        <v>104</v>
      </c>
      <c r="M281" s="20">
        <v>44059</v>
      </c>
      <c r="N281" s="20" t="s">
        <v>1553</v>
      </c>
    </row>
    <row r="282" spans="1:234" s="1" customFormat="1" ht="27" customHeight="1" x14ac:dyDescent="0.25">
      <c r="A282" s="3">
        <f t="shared" si="11"/>
        <v>280</v>
      </c>
      <c r="B282" s="48">
        <v>1001875491</v>
      </c>
      <c r="C282" s="13" t="s">
        <v>167</v>
      </c>
      <c r="D282" s="14" t="s">
        <v>1032</v>
      </c>
      <c r="E282" s="13" t="s">
        <v>580</v>
      </c>
      <c r="F282" s="2" t="s">
        <v>716</v>
      </c>
      <c r="G282" s="3" t="s">
        <v>1226</v>
      </c>
      <c r="H282" s="15">
        <v>1215000</v>
      </c>
      <c r="I282" s="15">
        <f t="shared" si="10"/>
        <v>1215000</v>
      </c>
      <c r="J282" s="22">
        <v>4247</v>
      </c>
      <c r="K282" s="16">
        <v>5248</v>
      </c>
      <c r="L282" s="17" t="s">
        <v>623</v>
      </c>
      <c r="M282" s="20">
        <v>44059</v>
      </c>
      <c r="N282" s="20" t="s">
        <v>1554</v>
      </c>
    </row>
    <row r="283" spans="1:234" s="1" customFormat="1" ht="27" customHeight="1" x14ac:dyDescent="0.25">
      <c r="A283" s="3">
        <f t="shared" si="11"/>
        <v>281</v>
      </c>
      <c r="B283" s="48">
        <v>32896364</v>
      </c>
      <c r="C283" s="13" t="s">
        <v>390</v>
      </c>
      <c r="D283" s="14" t="s">
        <v>1033</v>
      </c>
      <c r="E283" s="13" t="s">
        <v>27</v>
      </c>
      <c r="F283" s="2" t="s">
        <v>716</v>
      </c>
      <c r="G283" s="3" t="s">
        <v>1226</v>
      </c>
      <c r="H283" s="15">
        <v>1900000</v>
      </c>
      <c r="I283" s="15">
        <f t="shared" si="10"/>
        <v>1900000</v>
      </c>
      <c r="J283" s="22">
        <v>4248</v>
      </c>
      <c r="K283" s="16">
        <v>5249</v>
      </c>
      <c r="L283" s="17" t="s">
        <v>104</v>
      </c>
      <c r="M283" s="20">
        <v>44059</v>
      </c>
      <c r="N283" s="20" t="s">
        <v>1555</v>
      </c>
    </row>
    <row r="284" spans="1:234" s="1" customFormat="1" ht="27" customHeight="1" x14ac:dyDescent="0.25">
      <c r="A284" s="3">
        <f t="shared" si="11"/>
        <v>282</v>
      </c>
      <c r="B284" s="48">
        <v>22585192</v>
      </c>
      <c r="C284" s="13" t="s">
        <v>45</v>
      </c>
      <c r="D284" s="14" t="s">
        <v>1034</v>
      </c>
      <c r="E284" s="13" t="s">
        <v>573</v>
      </c>
      <c r="F284" s="2" t="s">
        <v>716</v>
      </c>
      <c r="G284" s="3" t="s">
        <v>1226</v>
      </c>
      <c r="H284" s="15">
        <v>1900000</v>
      </c>
      <c r="I284" s="15">
        <f t="shared" si="10"/>
        <v>1900000</v>
      </c>
      <c r="J284" s="22">
        <v>4249</v>
      </c>
      <c r="K284" s="16">
        <v>5250</v>
      </c>
      <c r="L284" s="17" t="s">
        <v>104</v>
      </c>
      <c r="M284" s="20">
        <v>44059</v>
      </c>
      <c r="N284" s="20" t="s">
        <v>1556</v>
      </c>
    </row>
    <row r="285" spans="1:234" s="1" customFormat="1" ht="27" customHeight="1" x14ac:dyDescent="0.25">
      <c r="A285" s="3">
        <f t="shared" si="11"/>
        <v>283</v>
      </c>
      <c r="B285" s="48">
        <v>32819600</v>
      </c>
      <c r="C285" s="13" t="s">
        <v>187</v>
      </c>
      <c r="D285" s="14" t="s">
        <v>1035</v>
      </c>
      <c r="E285" s="13" t="s">
        <v>580</v>
      </c>
      <c r="F285" s="2" t="s">
        <v>716</v>
      </c>
      <c r="G285" s="3" t="s">
        <v>1226</v>
      </c>
      <c r="H285" s="15">
        <v>1215000</v>
      </c>
      <c r="I285" s="15">
        <f t="shared" si="10"/>
        <v>1215000</v>
      </c>
      <c r="J285" s="22">
        <v>4250</v>
      </c>
      <c r="K285" s="16">
        <v>5251</v>
      </c>
      <c r="L285" s="17" t="s">
        <v>623</v>
      </c>
      <c r="M285" s="20">
        <v>44059</v>
      </c>
      <c r="N285" s="20" t="s">
        <v>1557</v>
      </c>
    </row>
    <row r="286" spans="1:234" s="1" customFormat="1" ht="27" customHeight="1" x14ac:dyDescent="0.25">
      <c r="A286" s="3">
        <f t="shared" si="11"/>
        <v>284</v>
      </c>
      <c r="B286" s="48">
        <v>1074712390</v>
      </c>
      <c r="C286" s="13" t="s">
        <v>205</v>
      </c>
      <c r="D286" s="14" t="s">
        <v>1036</v>
      </c>
      <c r="E286" s="49" t="s">
        <v>587</v>
      </c>
      <c r="F286" s="2" t="s">
        <v>716</v>
      </c>
      <c r="G286" s="3" t="s">
        <v>1226</v>
      </c>
      <c r="H286" s="15">
        <v>2300000</v>
      </c>
      <c r="I286" s="15">
        <f t="shared" si="10"/>
        <v>2300000</v>
      </c>
      <c r="J286" s="22">
        <v>4251</v>
      </c>
      <c r="K286" s="16">
        <v>5252</v>
      </c>
      <c r="L286" s="17" t="s">
        <v>104</v>
      </c>
      <c r="M286" s="20">
        <v>44059</v>
      </c>
      <c r="N286" s="20" t="s">
        <v>1558</v>
      </c>
    </row>
    <row r="287" spans="1:234" s="1" customFormat="1" ht="27" customHeight="1" x14ac:dyDescent="0.25">
      <c r="A287" s="3">
        <f t="shared" si="11"/>
        <v>285</v>
      </c>
      <c r="B287" s="48">
        <v>8507198</v>
      </c>
      <c r="C287" s="13" t="s">
        <v>16</v>
      </c>
      <c r="D287" s="14" t="s">
        <v>1037</v>
      </c>
      <c r="E287" s="13" t="s">
        <v>8</v>
      </c>
      <c r="F287" s="2" t="s">
        <v>716</v>
      </c>
      <c r="G287" s="3" t="s">
        <v>1226</v>
      </c>
      <c r="H287" s="15">
        <v>2120000</v>
      </c>
      <c r="I287" s="15">
        <f t="shared" si="10"/>
        <v>2120000</v>
      </c>
      <c r="J287" s="22">
        <v>4252</v>
      </c>
      <c r="K287" s="16">
        <v>5253</v>
      </c>
      <c r="L287" s="17" t="s">
        <v>104</v>
      </c>
      <c r="M287" s="20">
        <v>44059</v>
      </c>
      <c r="N287" s="20" t="s">
        <v>1559</v>
      </c>
    </row>
    <row r="288" spans="1:234" s="1" customFormat="1" ht="27" customHeight="1" x14ac:dyDescent="0.25">
      <c r="A288" s="3">
        <f t="shared" si="11"/>
        <v>286</v>
      </c>
      <c r="B288" s="46">
        <v>1042448135</v>
      </c>
      <c r="C288" s="13" t="s">
        <v>212</v>
      </c>
      <c r="D288" s="14" t="s">
        <v>1038</v>
      </c>
      <c r="E288" s="13" t="s">
        <v>213</v>
      </c>
      <c r="F288" s="2" t="s">
        <v>716</v>
      </c>
      <c r="G288" s="3" t="s">
        <v>1226</v>
      </c>
      <c r="H288" s="15">
        <v>1500000</v>
      </c>
      <c r="I288" s="15">
        <f t="shared" si="10"/>
        <v>1500000</v>
      </c>
      <c r="J288" s="22">
        <v>4253</v>
      </c>
      <c r="K288" s="16">
        <v>5254</v>
      </c>
      <c r="L288" s="17" t="s">
        <v>48</v>
      </c>
      <c r="M288" s="20">
        <v>44059</v>
      </c>
      <c r="N288" s="20" t="s">
        <v>1560</v>
      </c>
    </row>
    <row r="289" spans="1:232" s="1" customFormat="1" ht="27" customHeight="1" x14ac:dyDescent="0.25">
      <c r="A289" s="3">
        <f t="shared" si="11"/>
        <v>287</v>
      </c>
      <c r="B289" s="46">
        <v>8675558</v>
      </c>
      <c r="C289" s="13" t="s">
        <v>384</v>
      </c>
      <c r="D289" s="14" t="s">
        <v>1039</v>
      </c>
      <c r="E289" s="13" t="s">
        <v>9</v>
      </c>
      <c r="F289" s="2" t="s">
        <v>716</v>
      </c>
      <c r="G289" s="3" t="s">
        <v>1226</v>
      </c>
      <c r="H289" s="15">
        <v>1270000</v>
      </c>
      <c r="I289" s="15">
        <f t="shared" ref="I289:I352" si="12">+H289*1</f>
        <v>1270000</v>
      </c>
      <c r="J289" s="22">
        <v>4254</v>
      </c>
      <c r="K289" s="16">
        <v>5255</v>
      </c>
      <c r="L289" s="17" t="s">
        <v>104</v>
      </c>
      <c r="M289" s="20">
        <v>44059</v>
      </c>
      <c r="N289" s="20" t="s">
        <v>1561</v>
      </c>
    </row>
    <row r="290" spans="1:232" s="1" customFormat="1" ht="27" customHeight="1" x14ac:dyDescent="0.25">
      <c r="A290" s="3">
        <f t="shared" si="11"/>
        <v>288</v>
      </c>
      <c r="B290" s="48">
        <v>1042442139</v>
      </c>
      <c r="C290" s="13" t="s">
        <v>237</v>
      </c>
      <c r="D290" s="14" t="s">
        <v>1040</v>
      </c>
      <c r="E290" s="49" t="s">
        <v>587</v>
      </c>
      <c r="F290" s="2" t="s">
        <v>716</v>
      </c>
      <c r="G290" s="3" t="s">
        <v>1226</v>
      </c>
      <c r="H290" s="15">
        <v>2300000</v>
      </c>
      <c r="I290" s="15">
        <f t="shared" si="12"/>
        <v>2300000</v>
      </c>
      <c r="J290" s="22">
        <v>4255</v>
      </c>
      <c r="K290" s="16">
        <v>5256</v>
      </c>
      <c r="L290" s="17" t="s">
        <v>104</v>
      </c>
      <c r="M290" s="20">
        <v>44059</v>
      </c>
      <c r="N290" s="20" t="s">
        <v>1562</v>
      </c>
    </row>
    <row r="291" spans="1:232" s="1" customFormat="1" ht="27" customHeight="1" x14ac:dyDescent="0.25">
      <c r="A291" s="3">
        <f t="shared" si="11"/>
        <v>289</v>
      </c>
      <c r="B291" s="48">
        <v>32646304</v>
      </c>
      <c r="C291" s="13" t="s">
        <v>261</v>
      </c>
      <c r="D291" s="14" t="s">
        <v>1041</v>
      </c>
      <c r="E291" s="13" t="s">
        <v>34</v>
      </c>
      <c r="F291" s="2" t="s">
        <v>716</v>
      </c>
      <c r="G291" s="3" t="s">
        <v>1226</v>
      </c>
      <c r="H291" s="15">
        <v>1166000</v>
      </c>
      <c r="I291" s="15">
        <f t="shared" si="12"/>
        <v>1166000</v>
      </c>
      <c r="J291" s="22">
        <v>4256</v>
      </c>
      <c r="K291" s="16">
        <v>5257</v>
      </c>
      <c r="L291" s="17" t="s">
        <v>104</v>
      </c>
      <c r="M291" s="20">
        <v>44059</v>
      </c>
      <c r="N291" s="20" t="s">
        <v>1563</v>
      </c>
    </row>
    <row r="292" spans="1:232" s="1" customFormat="1" ht="27" customHeight="1" x14ac:dyDescent="0.25">
      <c r="A292" s="3">
        <f t="shared" si="11"/>
        <v>290</v>
      </c>
      <c r="B292" s="48">
        <v>72142837</v>
      </c>
      <c r="C292" s="13" t="s">
        <v>275</v>
      </c>
      <c r="D292" s="14" t="s">
        <v>1042</v>
      </c>
      <c r="E292" s="13" t="s">
        <v>530</v>
      </c>
      <c r="F292" s="2" t="s">
        <v>716</v>
      </c>
      <c r="G292" s="3" t="s">
        <v>1226</v>
      </c>
      <c r="H292" s="15">
        <v>3000000</v>
      </c>
      <c r="I292" s="15">
        <f t="shared" si="12"/>
        <v>3000000</v>
      </c>
      <c r="J292" s="22">
        <v>4257</v>
      </c>
      <c r="K292" s="16">
        <v>5258</v>
      </c>
      <c r="L292" s="17" t="s">
        <v>48</v>
      </c>
      <c r="M292" s="20">
        <v>44059</v>
      </c>
      <c r="N292" s="20" t="s">
        <v>1564</v>
      </c>
    </row>
    <row r="293" spans="1:232" s="1" customFormat="1" ht="27" customHeight="1" x14ac:dyDescent="0.25">
      <c r="A293" s="3">
        <f t="shared" si="11"/>
        <v>291</v>
      </c>
      <c r="B293" s="46">
        <v>1140883085</v>
      </c>
      <c r="C293" s="17" t="s">
        <v>23</v>
      </c>
      <c r="D293" s="14" t="s">
        <v>1043</v>
      </c>
      <c r="E293" s="13" t="s">
        <v>213</v>
      </c>
      <c r="F293" s="2" t="s">
        <v>716</v>
      </c>
      <c r="G293" s="3" t="s">
        <v>1226</v>
      </c>
      <c r="H293" s="15">
        <v>1270000</v>
      </c>
      <c r="I293" s="15">
        <f t="shared" si="12"/>
        <v>1270000</v>
      </c>
      <c r="J293" s="22">
        <v>4258</v>
      </c>
      <c r="K293" s="16">
        <v>5259</v>
      </c>
      <c r="L293" s="17" t="s">
        <v>48</v>
      </c>
      <c r="M293" s="20">
        <v>44059</v>
      </c>
      <c r="N293" s="20" t="s">
        <v>1565</v>
      </c>
    </row>
    <row r="294" spans="1:232" s="1" customFormat="1" ht="27" customHeight="1" x14ac:dyDescent="0.25">
      <c r="A294" s="3">
        <f t="shared" si="11"/>
        <v>292</v>
      </c>
      <c r="B294" s="48">
        <v>32695840</v>
      </c>
      <c r="C294" s="13" t="s">
        <v>283</v>
      </c>
      <c r="D294" s="14" t="s">
        <v>1044</v>
      </c>
      <c r="E294" s="49" t="s">
        <v>582</v>
      </c>
      <c r="F294" s="2" t="s">
        <v>716</v>
      </c>
      <c r="G294" s="3" t="s">
        <v>1226</v>
      </c>
      <c r="H294" s="15">
        <v>2332000</v>
      </c>
      <c r="I294" s="15">
        <f t="shared" si="12"/>
        <v>2332000</v>
      </c>
      <c r="J294" s="22">
        <v>4259</v>
      </c>
      <c r="K294" s="16">
        <v>5260</v>
      </c>
      <c r="L294" s="17" t="s">
        <v>104</v>
      </c>
      <c r="M294" s="20">
        <v>44059</v>
      </c>
      <c r="N294" s="20" t="s">
        <v>1566</v>
      </c>
    </row>
    <row r="295" spans="1:232" s="1" customFormat="1" ht="27" customHeight="1" x14ac:dyDescent="0.25">
      <c r="A295" s="3">
        <f t="shared" si="11"/>
        <v>293</v>
      </c>
      <c r="B295" s="48">
        <v>32819834</v>
      </c>
      <c r="C295" s="13" t="s">
        <v>287</v>
      </c>
      <c r="D295" s="14" t="s">
        <v>1045</v>
      </c>
      <c r="E295" s="13" t="s">
        <v>14</v>
      </c>
      <c r="F295" s="2" t="s">
        <v>716</v>
      </c>
      <c r="G295" s="3" t="s">
        <v>1226</v>
      </c>
      <c r="H295" s="15">
        <v>1166000</v>
      </c>
      <c r="I295" s="15">
        <f t="shared" si="12"/>
        <v>1166000</v>
      </c>
      <c r="J295" s="22">
        <v>4260</v>
      </c>
      <c r="K295" s="16">
        <v>5261</v>
      </c>
      <c r="L295" s="17" t="s">
        <v>104</v>
      </c>
      <c r="M295" s="20">
        <v>44059</v>
      </c>
      <c r="N295" s="20" t="s">
        <v>1567</v>
      </c>
    </row>
    <row r="296" spans="1:232" s="1" customFormat="1" ht="27" customHeight="1" x14ac:dyDescent="0.25">
      <c r="A296" s="3">
        <f t="shared" si="11"/>
        <v>294</v>
      </c>
      <c r="B296" s="48">
        <v>1042418352</v>
      </c>
      <c r="C296" s="13" t="s">
        <v>299</v>
      </c>
      <c r="D296" s="14" t="s">
        <v>1046</v>
      </c>
      <c r="E296" s="49" t="s">
        <v>616</v>
      </c>
      <c r="F296" s="2" t="s">
        <v>716</v>
      </c>
      <c r="G296" s="3" t="s">
        <v>1226</v>
      </c>
      <c r="H296" s="15">
        <v>1166000</v>
      </c>
      <c r="I296" s="15">
        <f t="shared" si="12"/>
        <v>1166000</v>
      </c>
      <c r="J296" s="22">
        <v>4261</v>
      </c>
      <c r="K296" s="16">
        <v>5262</v>
      </c>
      <c r="L296" s="17" t="s">
        <v>104</v>
      </c>
      <c r="M296" s="20">
        <v>44060</v>
      </c>
      <c r="N296" s="20" t="s">
        <v>1568</v>
      </c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</row>
    <row r="297" spans="1:232" s="1" customFormat="1" ht="27" customHeight="1" x14ac:dyDescent="0.25">
      <c r="A297" s="3">
        <f t="shared" si="11"/>
        <v>295</v>
      </c>
      <c r="B297" s="48">
        <v>22532699</v>
      </c>
      <c r="C297" s="13" t="s">
        <v>304</v>
      </c>
      <c r="D297" s="14" t="s">
        <v>1047</v>
      </c>
      <c r="E297" s="13" t="s">
        <v>32</v>
      </c>
      <c r="F297" s="2" t="s">
        <v>716</v>
      </c>
      <c r="G297" s="3" t="s">
        <v>1226</v>
      </c>
      <c r="H297" s="15">
        <v>1400000</v>
      </c>
      <c r="I297" s="15">
        <f t="shared" si="12"/>
        <v>1400000</v>
      </c>
      <c r="J297" s="22">
        <v>4262</v>
      </c>
      <c r="K297" s="16">
        <v>5263</v>
      </c>
      <c r="L297" s="17" t="s">
        <v>106</v>
      </c>
      <c r="M297" s="20">
        <v>44060</v>
      </c>
      <c r="N297" s="20" t="s">
        <v>1569</v>
      </c>
    </row>
    <row r="298" spans="1:232" s="1" customFormat="1" ht="27" customHeight="1" x14ac:dyDescent="0.25">
      <c r="A298" s="3">
        <f t="shared" si="11"/>
        <v>296</v>
      </c>
      <c r="B298" s="48">
        <v>32822947</v>
      </c>
      <c r="C298" s="13" t="s">
        <v>321</v>
      </c>
      <c r="D298" s="14" t="s">
        <v>1048</v>
      </c>
      <c r="E298" s="13" t="s">
        <v>33</v>
      </c>
      <c r="F298" s="2" t="s">
        <v>716</v>
      </c>
      <c r="G298" s="3" t="s">
        <v>1226</v>
      </c>
      <c r="H298" s="15">
        <v>2200000</v>
      </c>
      <c r="I298" s="15">
        <f t="shared" si="12"/>
        <v>2200000</v>
      </c>
      <c r="J298" s="22">
        <v>4263</v>
      </c>
      <c r="K298" s="16">
        <v>5264</v>
      </c>
      <c r="L298" s="17" t="s">
        <v>104</v>
      </c>
      <c r="M298" s="20">
        <v>44060</v>
      </c>
      <c r="N298" s="20" t="s">
        <v>1570</v>
      </c>
    </row>
    <row r="299" spans="1:232" s="1" customFormat="1" ht="27" customHeight="1" x14ac:dyDescent="0.25">
      <c r="A299" s="3">
        <f t="shared" si="11"/>
        <v>297</v>
      </c>
      <c r="B299" s="48">
        <v>8770590</v>
      </c>
      <c r="C299" s="13" t="s">
        <v>331</v>
      </c>
      <c r="D299" s="14" t="s">
        <v>1049</v>
      </c>
      <c r="E299" s="13" t="s">
        <v>619</v>
      </c>
      <c r="F299" s="2" t="s">
        <v>716</v>
      </c>
      <c r="G299" s="3" t="s">
        <v>1226</v>
      </c>
      <c r="H299" s="15">
        <v>1600000</v>
      </c>
      <c r="I299" s="15">
        <f t="shared" si="12"/>
        <v>1600000</v>
      </c>
      <c r="J299" s="22">
        <v>4264</v>
      </c>
      <c r="K299" s="16">
        <v>5265</v>
      </c>
      <c r="L299" s="17" t="s">
        <v>106</v>
      </c>
      <c r="M299" s="20">
        <v>44060</v>
      </c>
      <c r="N299" s="20" t="s">
        <v>1571</v>
      </c>
    </row>
    <row r="300" spans="1:232" s="1" customFormat="1" ht="27" customHeight="1" x14ac:dyDescent="0.25">
      <c r="A300" s="3">
        <f t="shared" si="11"/>
        <v>298</v>
      </c>
      <c r="B300" s="48">
        <v>56087561</v>
      </c>
      <c r="C300" s="13" t="s">
        <v>359</v>
      </c>
      <c r="D300" s="14" t="s">
        <v>1050</v>
      </c>
      <c r="E300" s="13" t="s">
        <v>34</v>
      </c>
      <c r="F300" s="2" t="s">
        <v>716</v>
      </c>
      <c r="G300" s="3" t="s">
        <v>1226</v>
      </c>
      <c r="H300" s="15">
        <v>1166000</v>
      </c>
      <c r="I300" s="15">
        <f t="shared" si="12"/>
        <v>1166000</v>
      </c>
      <c r="J300" s="22">
        <v>4265</v>
      </c>
      <c r="K300" s="16">
        <v>5266</v>
      </c>
      <c r="L300" s="17" t="s">
        <v>104</v>
      </c>
      <c r="M300" s="20">
        <v>44060</v>
      </c>
      <c r="N300" s="20" t="s">
        <v>1572</v>
      </c>
    </row>
    <row r="301" spans="1:232" s="1" customFormat="1" ht="27" customHeight="1" x14ac:dyDescent="0.25">
      <c r="A301" s="3">
        <f t="shared" si="11"/>
        <v>299</v>
      </c>
      <c r="B301" s="46">
        <v>1042440818</v>
      </c>
      <c r="C301" s="47" t="s">
        <v>388</v>
      </c>
      <c r="D301" s="14" t="s">
        <v>1051</v>
      </c>
      <c r="E301" s="13" t="s">
        <v>8</v>
      </c>
      <c r="F301" s="2" t="s">
        <v>716</v>
      </c>
      <c r="G301" s="3" t="s">
        <v>1226</v>
      </c>
      <c r="H301" s="15">
        <v>2120000</v>
      </c>
      <c r="I301" s="15">
        <f t="shared" si="12"/>
        <v>2120000</v>
      </c>
      <c r="J301" s="22">
        <v>4266</v>
      </c>
      <c r="K301" s="16">
        <v>5267</v>
      </c>
      <c r="L301" s="17" t="s">
        <v>104</v>
      </c>
      <c r="M301" s="20">
        <v>44060</v>
      </c>
      <c r="N301" s="20" t="s">
        <v>1573</v>
      </c>
    </row>
    <row r="302" spans="1:232" s="1" customFormat="1" ht="27" customHeight="1" x14ac:dyDescent="0.25">
      <c r="A302" s="3">
        <f t="shared" si="11"/>
        <v>300</v>
      </c>
      <c r="B302" s="46">
        <v>32623541</v>
      </c>
      <c r="C302" s="13" t="s">
        <v>273</v>
      </c>
      <c r="D302" s="14" t="s">
        <v>1052</v>
      </c>
      <c r="E302" s="13" t="s">
        <v>581</v>
      </c>
      <c r="F302" s="2" t="s">
        <v>716</v>
      </c>
      <c r="G302" s="3" t="s">
        <v>1226</v>
      </c>
      <c r="H302" s="15">
        <v>1653600</v>
      </c>
      <c r="I302" s="15">
        <f t="shared" si="12"/>
        <v>1653600</v>
      </c>
      <c r="J302" s="22">
        <v>4267</v>
      </c>
      <c r="K302" s="16">
        <v>5268</v>
      </c>
      <c r="L302" s="17" t="s">
        <v>623</v>
      </c>
      <c r="M302" s="20">
        <v>44060</v>
      </c>
      <c r="N302" s="20" t="s">
        <v>1574</v>
      </c>
      <c r="O302" s="20"/>
    </row>
    <row r="303" spans="1:232" s="1" customFormat="1" ht="27" customHeight="1" x14ac:dyDescent="0.25">
      <c r="A303" s="3">
        <f t="shared" si="11"/>
        <v>301</v>
      </c>
      <c r="B303" s="46">
        <v>1140853943</v>
      </c>
      <c r="C303" s="17" t="s">
        <v>391</v>
      </c>
      <c r="D303" s="14" t="s">
        <v>1053</v>
      </c>
      <c r="E303" s="13" t="s">
        <v>27</v>
      </c>
      <c r="F303" s="2" t="s">
        <v>716</v>
      </c>
      <c r="G303" s="3" t="s">
        <v>1226</v>
      </c>
      <c r="H303" s="15">
        <v>1900000</v>
      </c>
      <c r="I303" s="15">
        <f t="shared" si="12"/>
        <v>1900000</v>
      </c>
      <c r="J303" s="22">
        <v>4268</v>
      </c>
      <c r="K303" s="16">
        <v>5269</v>
      </c>
      <c r="L303" s="17" t="s">
        <v>103</v>
      </c>
      <c r="M303" s="20">
        <v>44060</v>
      </c>
      <c r="N303" s="20" t="s">
        <v>1575</v>
      </c>
    </row>
    <row r="304" spans="1:232" s="1" customFormat="1" ht="27" customHeight="1" x14ac:dyDescent="0.25">
      <c r="A304" s="3">
        <f t="shared" si="11"/>
        <v>302</v>
      </c>
      <c r="B304" s="48">
        <v>1047338042</v>
      </c>
      <c r="C304" s="13" t="s">
        <v>149</v>
      </c>
      <c r="D304" s="14" t="s">
        <v>1054</v>
      </c>
      <c r="E304" s="13" t="s">
        <v>717</v>
      </c>
      <c r="F304" s="2" t="s">
        <v>716</v>
      </c>
      <c r="G304" s="3" t="s">
        <v>1226</v>
      </c>
      <c r="H304" s="15">
        <v>1166000</v>
      </c>
      <c r="I304" s="15">
        <f t="shared" si="12"/>
        <v>1166000</v>
      </c>
      <c r="J304" s="22">
        <v>4269</v>
      </c>
      <c r="K304" s="16">
        <v>5270</v>
      </c>
      <c r="L304" s="17" t="s">
        <v>103</v>
      </c>
      <c r="M304" s="20">
        <v>44060</v>
      </c>
      <c r="N304" s="20" t="s">
        <v>1576</v>
      </c>
    </row>
    <row r="305" spans="1:14" s="1" customFormat="1" ht="27" customHeight="1" x14ac:dyDescent="0.25">
      <c r="A305" s="3">
        <f t="shared" si="11"/>
        <v>303</v>
      </c>
      <c r="B305" s="52">
        <v>1045688469</v>
      </c>
      <c r="C305" s="13" t="s">
        <v>151</v>
      </c>
      <c r="D305" s="14" t="s">
        <v>1055</v>
      </c>
      <c r="E305" s="13" t="s">
        <v>718</v>
      </c>
      <c r="F305" s="2" t="s">
        <v>716</v>
      </c>
      <c r="G305" s="3" t="s">
        <v>1226</v>
      </c>
      <c r="H305" s="15">
        <v>2300000</v>
      </c>
      <c r="I305" s="15">
        <f t="shared" si="12"/>
        <v>2300000</v>
      </c>
      <c r="J305" s="22">
        <v>4270</v>
      </c>
      <c r="K305" s="16">
        <v>5271</v>
      </c>
      <c r="L305" s="17" t="s">
        <v>103</v>
      </c>
      <c r="M305" s="20">
        <v>44060</v>
      </c>
      <c r="N305" s="20" t="s">
        <v>1577</v>
      </c>
    </row>
    <row r="306" spans="1:14" s="1" customFormat="1" ht="27" customHeight="1" x14ac:dyDescent="0.25">
      <c r="A306" s="3">
        <f t="shared" si="11"/>
        <v>304</v>
      </c>
      <c r="B306" s="48">
        <v>32866058</v>
      </c>
      <c r="C306" s="13" t="s">
        <v>169</v>
      </c>
      <c r="D306" s="14" t="s">
        <v>1056</v>
      </c>
      <c r="E306" s="13" t="s">
        <v>31</v>
      </c>
      <c r="F306" s="2" t="s">
        <v>716</v>
      </c>
      <c r="G306" s="3" t="s">
        <v>1226</v>
      </c>
      <c r="H306" s="15">
        <v>2200000</v>
      </c>
      <c r="I306" s="15">
        <f t="shared" si="12"/>
        <v>2200000</v>
      </c>
      <c r="J306" s="22">
        <v>4271</v>
      </c>
      <c r="K306" s="16">
        <v>5272</v>
      </c>
      <c r="L306" s="17" t="s">
        <v>103</v>
      </c>
      <c r="M306" s="20">
        <v>44060</v>
      </c>
      <c r="N306" s="20" t="s">
        <v>1578</v>
      </c>
    </row>
    <row r="307" spans="1:14" s="1" customFormat="1" ht="27" customHeight="1" x14ac:dyDescent="0.25">
      <c r="A307" s="3">
        <f t="shared" si="11"/>
        <v>305</v>
      </c>
      <c r="B307" s="46">
        <v>1047358567</v>
      </c>
      <c r="C307" s="13" t="s">
        <v>123</v>
      </c>
      <c r="D307" s="14" t="s">
        <v>1057</v>
      </c>
      <c r="E307" s="13" t="s">
        <v>8</v>
      </c>
      <c r="F307" s="2" t="s">
        <v>716</v>
      </c>
      <c r="G307" s="3" t="s">
        <v>1226</v>
      </c>
      <c r="H307" s="15">
        <v>2120000</v>
      </c>
      <c r="I307" s="15">
        <f t="shared" si="12"/>
        <v>2120000</v>
      </c>
      <c r="J307" s="22">
        <v>4272</v>
      </c>
      <c r="K307" s="16">
        <v>5273</v>
      </c>
      <c r="L307" s="17" t="s">
        <v>103</v>
      </c>
      <c r="M307" s="20">
        <v>44060</v>
      </c>
      <c r="N307" s="20" t="s">
        <v>1579</v>
      </c>
    </row>
    <row r="308" spans="1:14" s="1" customFormat="1" ht="27" customHeight="1" x14ac:dyDescent="0.25">
      <c r="A308" s="3">
        <f t="shared" si="11"/>
        <v>306</v>
      </c>
      <c r="B308" s="48">
        <v>8754502</v>
      </c>
      <c r="C308" s="13" t="s">
        <v>234</v>
      </c>
      <c r="D308" s="14" t="s">
        <v>1058</v>
      </c>
      <c r="E308" s="13" t="s">
        <v>9</v>
      </c>
      <c r="F308" s="2" t="s">
        <v>716</v>
      </c>
      <c r="G308" s="3" t="s">
        <v>1226</v>
      </c>
      <c r="H308" s="15">
        <v>1270000</v>
      </c>
      <c r="I308" s="15">
        <f t="shared" si="12"/>
        <v>1270000</v>
      </c>
      <c r="J308" s="22">
        <v>4273</v>
      </c>
      <c r="K308" s="16">
        <v>5274</v>
      </c>
      <c r="L308" s="17" t="s">
        <v>103</v>
      </c>
      <c r="M308" s="20">
        <v>44060</v>
      </c>
      <c r="N308" s="20" t="s">
        <v>1580</v>
      </c>
    </row>
    <row r="309" spans="1:14" s="1" customFormat="1" ht="27" customHeight="1" x14ac:dyDescent="0.25">
      <c r="A309" s="3">
        <f t="shared" si="11"/>
        <v>307</v>
      </c>
      <c r="B309" s="46">
        <v>55220183</v>
      </c>
      <c r="C309" s="13" t="s">
        <v>128</v>
      </c>
      <c r="D309" s="14" t="s">
        <v>1059</v>
      </c>
      <c r="E309" s="13" t="s">
        <v>312</v>
      </c>
      <c r="F309" s="2" t="s">
        <v>716</v>
      </c>
      <c r="G309" s="3" t="s">
        <v>1226</v>
      </c>
      <c r="H309" s="15">
        <v>2800000</v>
      </c>
      <c r="I309" s="15">
        <f t="shared" si="12"/>
        <v>2800000</v>
      </c>
      <c r="J309" s="22">
        <v>4274</v>
      </c>
      <c r="K309" s="16">
        <v>5275</v>
      </c>
      <c r="L309" s="17" t="s">
        <v>103</v>
      </c>
      <c r="M309" s="20">
        <v>44060</v>
      </c>
      <c r="N309" s="20" t="s">
        <v>1581</v>
      </c>
    </row>
    <row r="310" spans="1:14" s="1" customFormat="1" ht="27" customHeight="1" x14ac:dyDescent="0.25">
      <c r="A310" s="3">
        <f t="shared" si="11"/>
        <v>308</v>
      </c>
      <c r="B310" s="48">
        <v>32796648</v>
      </c>
      <c r="C310" s="13" t="s">
        <v>262</v>
      </c>
      <c r="D310" s="14" t="s">
        <v>1060</v>
      </c>
      <c r="E310" s="13" t="s">
        <v>27</v>
      </c>
      <c r="F310" s="2" t="s">
        <v>716</v>
      </c>
      <c r="G310" s="3" t="s">
        <v>1226</v>
      </c>
      <c r="H310" s="15">
        <v>1900000</v>
      </c>
      <c r="I310" s="15">
        <f t="shared" si="12"/>
        <v>1900000</v>
      </c>
      <c r="J310" s="22">
        <v>4275</v>
      </c>
      <c r="K310" s="16">
        <v>5276</v>
      </c>
      <c r="L310" s="17" t="s">
        <v>103</v>
      </c>
      <c r="M310" s="20">
        <v>44060</v>
      </c>
      <c r="N310" s="20" t="s">
        <v>1582</v>
      </c>
    </row>
    <row r="311" spans="1:14" s="1" customFormat="1" ht="27" customHeight="1" x14ac:dyDescent="0.25">
      <c r="A311" s="3">
        <f t="shared" si="11"/>
        <v>309</v>
      </c>
      <c r="B311" s="48">
        <v>22738424</v>
      </c>
      <c r="C311" s="13" t="s">
        <v>263</v>
      </c>
      <c r="D311" s="14" t="s">
        <v>1061</v>
      </c>
      <c r="E311" s="13" t="s">
        <v>264</v>
      </c>
      <c r="F311" s="2" t="s">
        <v>716</v>
      </c>
      <c r="G311" s="3" t="s">
        <v>1226</v>
      </c>
      <c r="H311" s="15">
        <v>4600000</v>
      </c>
      <c r="I311" s="15">
        <f t="shared" si="12"/>
        <v>4600000</v>
      </c>
      <c r="J311" s="22">
        <v>4276</v>
      </c>
      <c r="K311" s="16">
        <v>5277</v>
      </c>
      <c r="L311" s="17" t="s">
        <v>103</v>
      </c>
      <c r="M311" s="20">
        <v>44060</v>
      </c>
      <c r="N311" s="20" t="s">
        <v>1583</v>
      </c>
    </row>
    <row r="312" spans="1:14" s="1" customFormat="1" ht="27" customHeight="1" x14ac:dyDescent="0.25">
      <c r="A312" s="3">
        <f t="shared" si="11"/>
        <v>310</v>
      </c>
      <c r="B312" s="48">
        <v>32666054</v>
      </c>
      <c r="C312" s="13" t="s">
        <v>267</v>
      </c>
      <c r="D312" s="14" t="s">
        <v>1062</v>
      </c>
      <c r="E312" s="13" t="s">
        <v>8</v>
      </c>
      <c r="F312" s="2" t="s">
        <v>716</v>
      </c>
      <c r="G312" s="3" t="s">
        <v>1226</v>
      </c>
      <c r="H312" s="15">
        <v>2120000</v>
      </c>
      <c r="I312" s="15">
        <f t="shared" si="12"/>
        <v>2120000</v>
      </c>
      <c r="J312" s="22">
        <v>4277</v>
      </c>
      <c r="K312" s="16">
        <v>5278</v>
      </c>
      <c r="L312" s="17" t="s">
        <v>103</v>
      </c>
      <c r="M312" s="20">
        <v>44060</v>
      </c>
      <c r="N312" s="20" t="s">
        <v>1584</v>
      </c>
    </row>
    <row r="313" spans="1:14" s="1" customFormat="1" ht="27" customHeight="1" x14ac:dyDescent="0.25">
      <c r="A313" s="3">
        <f t="shared" si="11"/>
        <v>311</v>
      </c>
      <c r="B313" s="48">
        <v>22444561</v>
      </c>
      <c r="C313" s="13" t="s">
        <v>271</v>
      </c>
      <c r="D313" s="14" t="s">
        <v>1063</v>
      </c>
      <c r="E313" s="13" t="s">
        <v>619</v>
      </c>
      <c r="F313" s="2" t="s">
        <v>716</v>
      </c>
      <c r="G313" s="3" t="s">
        <v>1226</v>
      </c>
      <c r="H313" s="15">
        <v>1600000</v>
      </c>
      <c r="I313" s="15">
        <f t="shared" si="12"/>
        <v>1600000</v>
      </c>
      <c r="J313" s="22">
        <v>4278</v>
      </c>
      <c r="K313" s="16">
        <v>5279</v>
      </c>
      <c r="L313" s="17" t="s">
        <v>106</v>
      </c>
      <c r="M313" s="20">
        <v>44060</v>
      </c>
      <c r="N313" s="20" t="s">
        <v>1585</v>
      </c>
    </row>
    <row r="314" spans="1:14" s="1" customFormat="1" ht="27" customHeight="1" x14ac:dyDescent="0.25">
      <c r="A314" s="3">
        <f t="shared" si="11"/>
        <v>312</v>
      </c>
      <c r="B314" s="48">
        <v>22694593</v>
      </c>
      <c r="C314" s="13" t="s">
        <v>289</v>
      </c>
      <c r="D314" s="14" t="s">
        <v>1064</v>
      </c>
      <c r="E314" s="13" t="s">
        <v>580</v>
      </c>
      <c r="F314" s="2" t="s">
        <v>716</v>
      </c>
      <c r="G314" s="3" t="s">
        <v>1226</v>
      </c>
      <c r="H314" s="15">
        <v>1215000</v>
      </c>
      <c r="I314" s="15">
        <f t="shared" si="12"/>
        <v>1215000</v>
      </c>
      <c r="J314" s="22">
        <v>4279</v>
      </c>
      <c r="K314" s="16">
        <v>5280</v>
      </c>
      <c r="L314" s="17" t="s">
        <v>623</v>
      </c>
      <c r="M314" s="20">
        <v>44060</v>
      </c>
      <c r="N314" s="20" t="s">
        <v>1586</v>
      </c>
    </row>
    <row r="315" spans="1:14" s="1" customFormat="1" ht="27" customHeight="1" x14ac:dyDescent="0.25">
      <c r="A315" s="3">
        <f t="shared" si="11"/>
        <v>313</v>
      </c>
      <c r="B315" s="48">
        <v>32896837</v>
      </c>
      <c r="C315" s="13" t="s">
        <v>295</v>
      </c>
      <c r="D315" s="14" t="s">
        <v>1065</v>
      </c>
      <c r="E315" s="49" t="s">
        <v>587</v>
      </c>
      <c r="F315" s="2" t="s">
        <v>716</v>
      </c>
      <c r="G315" s="3" t="s">
        <v>1226</v>
      </c>
      <c r="H315" s="15">
        <v>2300000</v>
      </c>
      <c r="I315" s="15">
        <f t="shared" si="12"/>
        <v>2300000</v>
      </c>
      <c r="J315" s="22">
        <v>4280</v>
      </c>
      <c r="K315" s="16">
        <v>5281</v>
      </c>
      <c r="L315" s="17" t="s">
        <v>103</v>
      </c>
      <c r="M315" s="20">
        <v>44060</v>
      </c>
      <c r="N315" s="20" t="s">
        <v>1587</v>
      </c>
    </row>
    <row r="316" spans="1:14" s="1" customFormat="1" ht="27" customHeight="1" x14ac:dyDescent="0.25">
      <c r="A316" s="3">
        <f t="shared" si="11"/>
        <v>314</v>
      </c>
      <c r="B316" s="48">
        <v>55307582</v>
      </c>
      <c r="C316" s="13" t="s">
        <v>326</v>
      </c>
      <c r="D316" s="14" t="s">
        <v>1066</v>
      </c>
      <c r="E316" s="13" t="s">
        <v>264</v>
      </c>
      <c r="F316" s="2" t="s">
        <v>716</v>
      </c>
      <c r="G316" s="3" t="s">
        <v>1226</v>
      </c>
      <c r="H316" s="15">
        <v>2300000</v>
      </c>
      <c r="I316" s="15">
        <f t="shared" si="12"/>
        <v>2300000</v>
      </c>
      <c r="J316" s="22">
        <v>4281</v>
      </c>
      <c r="K316" s="16">
        <v>5282</v>
      </c>
      <c r="L316" s="17" t="s">
        <v>103</v>
      </c>
      <c r="M316" s="20">
        <v>44060</v>
      </c>
      <c r="N316" s="20" t="s">
        <v>1588</v>
      </c>
    </row>
    <row r="317" spans="1:14" s="1" customFormat="1" ht="27" customHeight="1" x14ac:dyDescent="0.25">
      <c r="A317" s="3">
        <f t="shared" si="11"/>
        <v>315</v>
      </c>
      <c r="B317" s="48">
        <v>22692801</v>
      </c>
      <c r="C317" s="13" t="s">
        <v>117</v>
      </c>
      <c r="D317" s="14" t="s">
        <v>1067</v>
      </c>
      <c r="E317" s="13" t="s">
        <v>34</v>
      </c>
      <c r="F317" s="2" t="s">
        <v>716</v>
      </c>
      <c r="G317" s="3" t="s">
        <v>1226</v>
      </c>
      <c r="H317" s="15">
        <v>1166000</v>
      </c>
      <c r="I317" s="15">
        <f t="shared" si="12"/>
        <v>1166000</v>
      </c>
      <c r="J317" s="22">
        <v>4282</v>
      </c>
      <c r="K317" s="16">
        <v>5283</v>
      </c>
      <c r="L317" s="17" t="s">
        <v>103</v>
      </c>
      <c r="M317" s="20">
        <v>44060</v>
      </c>
      <c r="N317" s="20" t="s">
        <v>1589</v>
      </c>
    </row>
    <row r="318" spans="1:14" s="1" customFormat="1" ht="27" customHeight="1" x14ac:dyDescent="0.25">
      <c r="A318" s="3">
        <f t="shared" si="11"/>
        <v>316</v>
      </c>
      <c r="B318" s="48">
        <v>1007908949</v>
      </c>
      <c r="C318" s="13" t="s">
        <v>350</v>
      </c>
      <c r="D318" s="14" t="s">
        <v>1068</v>
      </c>
      <c r="E318" s="13" t="s">
        <v>639</v>
      </c>
      <c r="F318" s="2" t="s">
        <v>716</v>
      </c>
      <c r="G318" s="3" t="s">
        <v>1226</v>
      </c>
      <c r="H318" s="15">
        <v>2300000</v>
      </c>
      <c r="I318" s="15">
        <f t="shared" si="12"/>
        <v>2300000</v>
      </c>
      <c r="J318" s="22">
        <v>4283</v>
      </c>
      <c r="K318" s="16">
        <v>5284</v>
      </c>
      <c r="L318" s="17" t="s">
        <v>103</v>
      </c>
      <c r="M318" s="20">
        <v>44060</v>
      </c>
      <c r="N318" s="20" t="s">
        <v>1590</v>
      </c>
    </row>
    <row r="319" spans="1:14" s="1" customFormat="1" ht="27" customHeight="1" x14ac:dyDescent="0.25">
      <c r="A319" s="3">
        <f t="shared" si="11"/>
        <v>317</v>
      </c>
      <c r="B319" s="46">
        <v>32876060</v>
      </c>
      <c r="C319" s="13" t="s">
        <v>24</v>
      </c>
      <c r="D319" s="14" t="s">
        <v>1069</v>
      </c>
      <c r="E319" s="13" t="s">
        <v>14</v>
      </c>
      <c r="F319" s="2" t="s">
        <v>716</v>
      </c>
      <c r="G319" s="3" t="s">
        <v>1226</v>
      </c>
      <c r="H319" s="15">
        <v>1166000</v>
      </c>
      <c r="I319" s="15">
        <f t="shared" si="12"/>
        <v>1166000</v>
      </c>
      <c r="J319" s="22">
        <v>4284</v>
      </c>
      <c r="K319" s="16">
        <v>5285</v>
      </c>
      <c r="L319" s="17" t="s">
        <v>103</v>
      </c>
      <c r="M319" s="20">
        <v>44060</v>
      </c>
      <c r="N319" s="20" t="s">
        <v>1591</v>
      </c>
    </row>
    <row r="320" spans="1:14" s="1" customFormat="1" ht="27" customHeight="1" x14ac:dyDescent="0.25">
      <c r="A320" s="3">
        <f t="shared" si="11"/>
        <v>318</v>
      </c>
      <c r="B320" s="46">
        <v>26694748</v>
      </c>
      <c r="C320" s="47" t="s">
        <v>475</v>
      </c>
      <c r="D320" s="14" t="s">
        <v>1070</v>
      </c>
      <c r="E320" s="13" t="s">
        <v>580</v>
      </c>
      <c r="F320" s="2" t="s">
        <v>716</v>
      </c>
      <c r="G320" s="3" t="s">
        <v>1226</v>
      </c>
      <c r="H320" s="15">
        <v>1215000</v>
      </c>
      <c r="I320" s="15">
        <f t="shared" si="12"/>
        <v>1215000</v>
      </c>
      <c r="J320" s="22">
        <v>4285</v>
      </c>
      <c r="K320" s="16">
        <v>5286</v>
      </c>
      <c r="L320" s="17" t="s">
        <v>623</v>
      </c>
      <c r="M320" s="20">
        <v>44060</v>
      </c>
      <c r="N320" s="20" t="s">
        <v>1592</v>
      </c>
    </row>
    <row r="321" spans="1:234" s="1" customFormat="1" ht="27" customHeight="1" x14ac:dyDescent="0.25">
      <c r="A321" s="3">
        <f t="shared" si="11"/>
        <v>319</v>
      </c>
      <c r="B321" s="48">
        <v>1143138226</v>
      </c>
      <c r="C321" s="13" t="s">
        <v>166</v>
      </c>
      <c r="D321" s="14" t="s">
        <v>1071</v>
      </c>
      <c r="E321" s="13" t="s">
        <v>719</v>
      </c>
      <c r="F321" s="2" t="s">
        <v>716</v>
      </c>
      <c r="G321" s="3" t="s">
        <v>1226</v>
      </c>
      <c r="H321" s="15">
        <v>1400000</v>
      </c>
      <c r="I321" s="15">
        <f t="shared" si="12"/>
        <v>1400000</v>
      </c>
      <c r="J321" s="22">
        <v>4286</v>
      </c>
      <c r="K321" s="16">
        <v>5287</v>
      </c>
      <c r="L321" s="17" t="s">
        <v>106</v>
      </c>
      <c r="M321" s="20">
        <v>44060</v>
      </c>
      <c r="N321" s="20" t="s">
        <v>1593</v>
      </c>
    </row>
    <row r="322" spans="1:234" s="24" customFormat="1" ht="27" customHeight="1" x14ac:dyDescent="0.25">
      <c r="A322" s="3">
        <f t="shared" si="11"/>
        <v>320</v>
      </c>
      <c r="B322" s="46">
        <v>1042452768</v>
      </c>
      <c r="C322" s="13" t="s">
        <v>703</v>
      </c>
      <c r="D322" s="14" t="s">
        <v>1072</v>
      </c>
      <c r="E322" s="13" t="s">
        <v>725</v>
      </c>
      <c r="F322" s="2" t="s">
        <v>716</v>
      </c>
      <c r="G322" s="3" t="s">
        <v>1226</v>
      </c>
      <c r="H322" s="61">
        <v>2300000</v>
      </c>
      <c r="I322" s="29">
        <f t="shared" si="12"/>
        <v>2300000</v>
      </c>
      <c r="J322" s="22">
        <v>4287</v>
      </c>
      <c r="K322" s="16">
        <v>5288</v>
      </c>
      <c r="L322" s="24" t="s">
        <v>103</v>
      </c>
      <c r="M322" s="20">
        <v>44060</v>
      </c>
      <c r="N322" s="20" t="s">
        <v>1594</v>
      </c>
    </row>
    <row r="323" spans="1:234" s="1" customFormat="1" ht="27" customHeight="1" x14ac:dyDescent="0.25">
      <c r="A323" s="3">
        <f t="shared" si="11"/>
        <v>321</v>
      </c>
      <c r="B323" s="48">
        <v>1042447104</v>
      </c>
      <c r="C323" s="17" t="s">
        <v>457</v>
      </c>
      <c r="D323" s="14" t="s">
        <v>1073</v>
      </c>
      <c r="E323" s="13" t="s">
        <v>9</v>
      </c>
      <c r="F323" s="2" t="s">
        <v>716</v>
      </c>
      <c r="G323" s="3" t="s">
        <v>1226</v>
      </c>
      <c r="H323" s="15">
        <v>1600000</v>
      </c>
      <c r="I323" s="15">
        <f t="shared" si="12"/>
        <v>1600000</v>
      </c>
      <c r="J323" s="22">
        <v>4288</v>
      </c>
      <c r="K323" s="16">
        <v>5289</v>
      </c>
      <c r="L323" s="17" t="s">
        <v>110</v>
      </c>
      <c r="M323" s="20">
        <v>44060</v>
      </c>
      <c r="N323" s="20" t="s">
        <v>1595</v>
      </c>
    </row>
    <row r="324" spans="1:234" s="1" customFormat="1" ht="27" customHeight="1" x14ac:dyDescent="0.25">
      <c r="A324" s="3">
        <f t="shared" si="11"/>
        <v>322</v>
      </c>
      <c r="B324" s="48">
        <v>32814077</v>
      </c>
      <c r="C324" s="13" t="s">
        <v>240</v>
      </c>
      <c r="D324" s="14" t="s">
        <v>1074</v>
      </c>
      <c r="E324" s="13" t="s">
        <v>619</v>
      </c>
      <c r="F324" s="2" t="s">
        <v>716</v>
      </c>
      <c r="G324" s="3" t="s">
        <v>1226</v>
      </c>
      <c r="H324" s="15">
        <v>1600000</v>
      </c>
      <c r="I324" s="15">
        <f t="shared" si="12"/>
        <v>1600000</v>
      </c>
      <c r="J324" s="22">
        <v>4289</v>
      </c>
      <c r="K324" s="16">
        <v>5290</v>
      </c>
      <c r="L324" s="17" t="s">
        <v>106</v>
      </c>
      <c r="M324" s="20">
        <v>44060</v>
      </c>
      <c r="N324" s="20" t="s">
        <v>1596</v>
      </c>
      <c r="HY324" s="85"/>
      <c r="HZ324" s="85"/>
    </row>
    <row r="325" spans="1:234" s="1" customFormat="1" ht="27" customHeight="1" x14ac:dyDescent="0.25">
      <c r="A325" s="3">
        <f t="shared" ref="A325:A388" si="13">+A324+1</f>
        <v>323</v>
      </c>
      <c r="B325" s="48">
        <v>1045706259</v>
      </c>
      <c r="C325" s="13" t="s">
        <v>154</v>
      </c>
      <c r="D325" s="14" t="s">
        <v>1075</v>
      </c>
      <c r="E325" s="13" t="s">
        <v>8</v>
      </c>
      <c r="F325" s="2" t="s">
        <v>716</v>
      </c>
      <c r="G325" s="3" t="s">
        <v>1226</v>
      </c>
      <c r="H325" s="15">
        <v>2120000</v>
      </c>
      <c r="I325" s="15">
        <f t="shared" si="12"/>
        <v>2120000</v>
      </c>
      <c r="J325" s="22">
        <v>4290</v>
      </c>
      <c r="K325" s="16">
        <v>5291</v>
      </c>
      <c r="L325" s="17" t="s">
        <v>110</v>
      </c>
      <c r="M325" s="20">
        <v>44060</v>
      </c>
      <c r="N325" s="20" t="s">
        <v>1597</v>
      </c>
    </row>
    <row r="326" spans="1:234" s="1" customFormat="1" ht="27" customHeight="1" x14ac:dyDescent="0.25">
      <c r="A326" s="3">
        <f t="shared" si="13"/>
        <v>324</v>
      </c>
      <c r="B326" s="48">
        <v>7938572</v>
      </c>
      <c r="C326" s="13" t="s">
        <v>159</v>
      </c>
      <c r="D326" s="14" t="s">
        <v>1076</v>
      </c>
      <c r="E326" s="13" t="s">
        <v>160</v>
      </c>
      <c r="F326" s="2" t="s">
        <v>716</v>
      </c>
      <c r="G326" s="3" t="s">
        <v>1226</v>
      </c>
      <c r="H326" s="15">
        <v>4600000</v>
      </c>
      <c r="I326" s="15">
        <f t="shared" si="12"/>
        <v>4600000</v>
      </c>
      <c r="J326" s="22">
        <v>4291</v>
      </c>
      <c r="K326" s="16">
        <v>5292</v>
      </c>
      <c r="L326" s="17" t="s">
        <v>110</v>
      </c>
      <c r="M326" s="20">
        <v>44060</v>
      </c>
      <c r="N326" s="20" t="s">
        <v>1598</v>
      </c>
    </row>
    <row r="327" spans="1:234" s="1" customFormat="1" ht="27" customHeight="1" x14ac:dyDescent="0.25">
      <c r="A327" s="3">
        <f t="shared" si="13"/>
        <v>325</v>
      </c>
      <c r="B327" s="48">
        <v>1046873154</v>
      </c>
      <c r="C327" s="13" t="s">
        <v>134</v>
      </c>
      <c r="D327" s="14" t="s">
        <v>1077</v>
      </c>
      <c r="E327" s="13" t="s">
        <v>9</v>
      </c>
      <c r="F327" s="2" t="s">
        <v>716</v>
      </c>
      <c r="G327" s="3" t="s">
        <v>1226</v>
      </c>
      <c r="H327" s="15">
        <v>1700000</v>
      </c>
      <c r="I327" s="15">
        <f t="shared" si="12"/>
        <v>1700000</v>
      </c>
      <c r="J327" s="22">
        <v>4292</v>
      </c>
      <c r="K327" s="16">
        <v>5293</v>
      </c>
      <c r="L327" s="17" t="s">
        <v>110</v>
      </c>
      <c r="M327" s="20">
        <v>44060</v>
      </c>
      <c r="N327" s="20" t="s">
        <v>1599</v>
      </c>
    </row>
    <row r="328" spans="1:234" s="1" customFormat="1" ht="27" customHeight="1" x14ac:dyDescent="0.25">
      <c r="A328" s="3">
        <f t="shared" si="13"/>
        <v>326</v>
      </c>
      <c r="B328" s="48">
        <v>22732766</v>
      </c>
      <c r="C328" s="13" t="s">
        <v>201</v>
      </c>
      <c r="D328" s="14" t="s">
        <v>1078</v>
      </c>
      <c r="E328" s="13" t="s">
        <v>580</v>
      </c>
      <c r="F328" s="2" t="s">
        <v>716</v>
      </c>
      <c r="G328" s="3" t="s">
        <v>1226</v>
      </c>
      <c r="H328" s="15">
        <v>1215000</v>
      </c>
      <c r="I328" s="15">
        <f t="shared" si="12"/>
        <v>1215000</v>
      </c>
      <c r="J328" s="22">
        <v>4293</v>
      </c>
      <c r="K328" s="16">
        <v>5294</v>
      </c>
      <c r="L328" s="17" t="s">
        <v>623</v>
      </c>
      <c r="M328" s="20">
        <v>44060</v>
      </c>
      <c r="N328" s="20" t="s">
        <v>1600</v>
      </c>
    </row>
    <row r="329" spans="1:234" s="1" customFormat="1" ht="27" customHeight="1" x14ac:dyDescent="0.25">
      <c r="A329" s="3">
        <f t="shared" si="13"/>
        <v>327</v>
      </c>
      <c r="B329" s="48">
        <v>44159527</v>
      </c>
      <c r="C329" s="13" t="s">
        <v>207</v>
      </c>
      <c r="D329" s="14" t="s">
        <v>1079</v>
      </c>
      <c r="E329" s="49" t="s">
        <v>587</v>
      </c>
      <c r="F329" s="2" t="s">
        <v>716</v>
      </c>
      <c r="G329" s="3" t="s">
        <v>1226</v>
      </c>
      <c r="H329" s="15">
        <v>2300000</v>
      </c>
      <c r="I329" s="15">
        <f t="shared" si="12"/>
        <v>2300000</v>
      </c>
      <c r="J329" s="22">
        <v>4294</v>
      </c>
      <c r="K329" s="16">
        <v>5295</v>
      </c>
      <c r="L329" s="17" t="s">
        <v>110</v>
      </c>
      <c r="M329" s="20">
        <v>44060</v>
      </c>
      <c r="N329" s="20" t="s">
        <v>1601</v>
      </c>
    </row>
    <row r="330" spans="1:234" s="1" customFormat="1" ht="27" customHeight="1" x14ac:dyDescent="0.25">
      <c r="A330" s="3">
        <f t="shared" si="13"/>
        <v>328</v>
      </c>
      <c r="B330" s="48">
        <v>24341220</v>
      </c>
      <c r="C330" s="13" t="s">
        <v>216</v>
      </c>
      <c r="D330" s="14" t="s">
        <v>1080</v>
      </c>
      <c r="E330" s="13" t="s">
        <v>512</v>
      </c>
      <c r="F330" s="2" t="s">
        <v>716</v>
      </c>
      <c r="G330" s="3" t="s">
        <v>1226</v>
      </c>
      <c r="H330" s="15">
        <v>1400000</v>
      </c>
      <c r="I330" s="15">
        <f t="shared" si="12"/>
        <v>1400000</v>
      </c>
      <c r="J330" s="22">
        <v>4295</v>
      </c>
      <c r="K330" s="16">
        <v>5296</v>
      </c>
      <c r="L330" s="17" t="s">
        <v>106</v>
      </c>
      <c r="M330" s="20">
        <v>44060</v>
      </c>
      <c r="N330" s="20" t="s">
        <v>1602</v>
      </c>
    </row>
    <row r="331" spans="1:234" s="1" customFormat="1" ht="27" customHeight="1" x14ac:dyDescent="0.25">
      <c r="A331" s="3">
        <f t="shared" si="13"/>
        <v>329</v>
      </c>
      <c r="B331" s="48">
        <v>22739758</v>
      </c>
      <c r="C331" s="13" t="s">
        <v>254</v>
      </c>
      <c r="D331" s="14" t="s">
        <v>1081</v>
      </c>
      <c r="E331" s="13" t="s">
        <v>27</v>
      </c>
      <c r="F331" s="2" t="s">
        <v>716</v>
      </c>
      <c r="G331" s="3" t="s">
        <v>1226</v>
      </c>
      <c r="H331" s="15">
        <v>1900000</v>
      </c>
      <c r="I331" s="15">
        <f t="shared" si="12"/>
        <v>1900000</v>
      </c>
      <c r="J331" s="22">
        <v>4296</v>
      </c>
      <c r="K331" s="16">
        <v>5297</v>
      </c>
      <c r="L331" s="17" t="s">
        <v>110</v>
      </c>
      <c r="M331" s="20">
        <v>44060</v>
      </c>
      <c r="N331" s="20" t="s">
        <v>1603</v>
      </c>
    </row>
    <row r="332" spans="1:234" s="1" customFormat="1" ht="27" customHeight="1" x14ac:dyDescent="0.25">
      <c r="A332" s="3">
        <f t="shared" si="13"/>
        <v>330</v>
      </c>
      <c r="B332" s="48">
        <v>32703976</v>
      </c>
      <c r="C332" s="13" t="s">
        <v>278</v>
      </c>
      <c r="D332" s="14" t="s">
        <v>1082</v>
      </c>
      <c r="E332" s="13" t="s">
        <v>150</v>
      </c>
      <c r="F332" s="2" t="s">
        <v>716</v>
      </c>
      <c r="G332" s="3" t="s">
        <v>1226</v>
      </c>
      <c r="H332" s="15">
        <v>1166000</v>
      </c>
      <c r="I332" s="15">
        <f t="shared" si="12"/>
        <v>1166000</v>
      </c>
      <c r="J332" s="22">
        <v>4297</v>
      </c>
      <c r="K332" s="16">
        <v>5298</v>
      </c>
      <c r="L332" s="17" t="s">
        <v>102</v>
      </c>
      <c r="M332" s="20">
        <v>44060</v>
      </c>
      <c r="N332" s="20" t="s">
        <v>1604</v>
      </c>
    </row>
    <row r="333" spans="1:234" s="1" customFormat="1" ht="27" customHeight="1" x14ac:dyDescent="0.25">
      <c r="A333" s="3">
        <f t="shared" si="13"/>
        <v>331</v>
      </c>
      <c r="B333" s="48">
        <v>26762874</v>
      </c>
      <c r="C333" s="13" t="s">
        <v>296</v>
      </c>
      <c r="D333" s="14" t="s">
        <v>1083</v>
      </c>
      <c r="E333" s="49" t="s">
        <v>584</v>
      </c>
      <c r="F333" s="2" t="s">
        <v>716</v>
      </c>
      <c r="G333" s="3" t="s">
        <v>1226</v>
      </c>
      <c r="H333" s="15">
        <v>2544000</v>
      </c>
      <c r="I333" s="15">
        <f t="shared" si="12"/>
        <v>2544000</v>
      </c>
      <c r="J333" s="22">
        <v>4298</v>
      </c>
      <c r="K333" s="16">
        <v>5299</v>
      </c>
      <c r="L333" s="17" t="s">
        <v>110</v>
      </c>
      <c r="M333" s="20">
        <v>44060</v>
      </c>
      <c r="N333" s="20" t="s">
        <v>1605</v>
      </c>
    </row>
    <row r="334" spans="1:234" s="1" customFormat="1" ht="27" customHeight="1" x14ac:dyDescent="0.25">
      <c r="A334" s="3">
        <f t="shared" si="13"/>
        <v>332</v>
      </c>
      <c r="B334" s="48">
        <v>32729889</v>
      </c>
      <c r="C334" s="13" t="s">
        <v>300</v>
      </c>
      <c r="D334" s="14" t="s">
        <v>1084</v>
      </c>
      <c r="E334" s="13" t="s">
        <v>150</v>
      </c>
      <c r="F334" s="2" t="s">
        <v>716</v>
      </c>
      <c r="G334" s="3" t="s">
        <v>1226</v>
      </c>
      <c r="H334" s="15">
        <v>1166000</v>
      </c>
      <c r="I334" s="15">
        <f t="shared" si="12"/>
        <v>1166000</v>
      </c>
      <c r="J334" s="22">
        <v>4299</v>
      </c>
      <c r="K334" s="16">
        <v>5300</v>
      </c>
      <c r="L334" s="17" t="s">
        <v>110</v>
      </c>
      <c r="M334" s="20">
        <v>44060</v>
      </c>
      <c r="N334" s="20" t="s">
        <v>1606</v>
      </c>
    </row>
    <row r="335" spans="1:234" s="1" customFormat="1" ht="27" customHeight="1" x14ac:dyDescent="0.25">
      <c r="A335" s="3">
        <f t="shared" si="13"/>
        <v>333</v>
      </c>
      <c r="B335" s="48">
        <v>26910232</v>
      </c>
      <c r="C335" s="13" t="s">
        <v>314</v>
      </c>
      <c r="D335" s="14" t="s">
        <v>1085</v>
      </c>
      <c r="E335" s="13" t="s">
        <v>33</v>
      </c>
      <c r="F335" s="2" t="s">
        <v>716</v>
      </c>
      <c r="G335" s="3" t="s">
        <v>1226</v>
      </c>
      <c r="H335" s="15">
        <v>2200000</v>
      </c>
      <c r="I335" s="15">
        <f t="shared" si="12"/>
        <v>2200000</v>
      </c>
      <c r="J335" s="22">
        <v>4300</v>
      </c>
      <c r="K335" s="16">
        <v>5301</v>
      </c>
      <c r="L335" s="17" t="s">
        <v>110</v>
      </c>
      <c r="M335" s="20">
        <v>44060</v>
      </c>
      <c r="N335" s="20" t="s">
        <v>1607</v>
      </c>
    </row>
    <row r="336" spans="1:234" s="1" customFormat="1" ht="27" customHeight="1" x14ac:dyDescent="0.25">
      <c r="A336" s="3">
        <f t="shared" si="13"/>
        <v>334</v>
      </c>
      <c r="B336" s="46">
        <v>32664177</v>
      </c>
      <c r="C336" s="13" t="s">
        <v>335</v>
      </c>
      <c r="D336" s="14" t="s">
        <v>1086</v>
      </c>
      <c r="E336" s="13" t="s">
        <v>14</v>
      </c>
      <c r="F336" s="2" t="s">
        <v>716</v>
      </c>
      <c r="G336" s="3" t="s">
        <v>1226</v>
      </c>
      <c r="H336" s="15">
        <v>1166000</v>
      </c>
      <c r="I336" s="15">
        <f t="shared" si="12"/>
        <v>1166000</v>
      </c>
      <c r="J336" s="22">
        <v>4301</v>
      </c>
      <c r="K336" s="16">
        <v>5302</v>
      </c>
      <c r="L336" s="17" t="s">
        <v>110</v>
      </c>
      <c r="M336" s="20">
        <v>44060</v>
      </c>
      <c r="N336" s="20" t="s">
        <v>1608</v>
      </c>
    </row>
    <row r="337" spans="1:232" s="1" customFormat="1" ht="27" customHeight="1" x14ac:dyDescent="0.25">
      <c r="A337" s="3">
        <f t="shared" si="13"/>
        <v>335</v>
      </c>
      <c r="B337" s="48">
        <v>1143456204</v>
      </c>
      <c r="C337" s="13" t="s">
        <v>337</v>
      </c>
      <c r="D337" s="14" t="s">
        <v>1087</v>
      </c>
      <c r="E337" s="13" t="s">
        <v>28</v>
      </c>
      <c r="F337" s="2" t="s">
        <v>716</v>
      </c>
      <c r="G337" s="3" t="s">
        <v>1226</v>
      </c>
      <c r="H337" s="15">
        <v>2300000</v>
      </c>
      <c r="I337" s="15">
        <f t="shared" si="12"/>
        <v>2300000</v>
      </c>
      <c r="J337" s="22">
        <v>4302</v>
      </c>
      <c r="K337" s="16">
        <v>5303</v>
      </c>
      <c r="L337" s="17" t="s">
        <v>110</v>
      </c>
      <c r="M337" s="20">
        <v>44060</v>
      </c>
      <c r="N337" s="20" t="s">
        <v>1609</v>
      </c>
    </row>
    <row r="338" spans="1:232" s="1" customFormat="1" ht="27" customHeight="1" x14ac:dyDescent="0.25">
      <c r="A338" s="3">
        <f t="shared" si="13"/>
        <v>336</v>
      </c>
      <c r="B338" s="46">
        <v>1042441044</v>
      </c>
      <c r="C338" s="13" t="s">
        <v>339</v>
      </c>
      <c r="D338" s="14" t="s">
        <v>1088</v>
      </c>
      <c r="E338" s="13" t="s">
        <v>580</v>
      </c>
      <c r="F338" s="2" t="s">
        <v>716</v>
      </c>
      <c r="G338" s="3" t="s">
        <v>1226</v>
      </c>
      <c r="H338" s="15">
        <v>1270000</v>
      </c>
      <c r="I338" s="15">
        <f t="shared" si="12"/>
        <v>1270000</v>
      </c>
      <c r="J338" s="22">
        <v>4303</v>
      </c>
      <c r="K338" s="16">
        <v>5304</v>
      </c>
      <c r="L338" s="17" t="s">
        <v>623</v>
      </c>
      <c r="M338" s="20">
        <v>44060</v>
      </c>
      <c r="N338" s="20" t="s">
        <v>1610</v>
      </c>
    </row>
    <row r="339" spans="1:232" s="24" customFormat="1" ht="27" customHeight="1" x14ac:dyDescent="0.25">
      <c r="A339" s="3">
        <f t="shared" si="13"/>
        <v>337</v>
      </c>
      <c r="B339" s="50">
        <v>22532041</v>
      </c>
      <c r="C339" s="23" t="s">
        <v>343</v>
      </c>
      <c r="D339" s="51" t="s">
        <v>1089</v>
      </c>
      <c r="E339" s="23" t="s">
        <v>312</v>
      </c>
      <c r="F339" s="33" t="s">
        <v>716</v>
      </c>
      <c r="G339" s="28" t="s">
        <v>1228</v>
      </c>
      <c r="H339" s="29">
        <f>2800000/30*15</f>
        <v>1400000</v>
      </c>
      <c r="I339" s="29">
        <f t="shared" si="12"/>
        <v>1400000</v>
      </c>
      <c r="J339" s="59">
        <v>4304</v>
      </c>
      <c r="K339" s="60">
        <v>5305</v>
      </c>
      <c r="L339" s="30" t="s">
        <v>110</v>
      </c>
      <c r="M339" s="20">
        <v>44060</v>
      </c>
      <c r="N339" s="20" t="s">
        <v>1611</v>
      </c>
    </row>
    <row r="340" spans="1:232" s="1" customFormat="1" ht="27" customHeight="1" x14ac:dyDescent="0.25">
      <c r="A340" s="3">
        <f t="shared" si="13"/>
        <v>338</v>
      </c>
      <c r="B340" s="48">
        <v>8771123</v>
      </c>
      <c r="C340" s="13" t="s">
        <v>348</v>
      </c>
      <c r="D340" s="14" t="s">
        <v>1090</v>
      </c>
      <c r="E340" s="13" t="s">
        <v>27</v>
      </c>
      <c r="F340" s="2" t="s">
        <v>716</v>
      </c>
      <c r="G340" s="3" t="s">
        <v>1226</v>
      </c>
      <c r="H340" s="15">
        <v>1900000</v>
      </c>
      <c r="I340" s="15">
        <f t="shared" si="12"/>
        <v>1900000</v>
      </c>
      <c r="J340" s="22">
        <v>4305</v>
      </c>
      <c r="K340" s="16">
        <v>5306</v>
      </c>
      <c r="L340" s="17" t="s">
        <v>110</v>
      </c>
      <c r="M340" s="20">
        <v>44060</v>
      </c>
      <c r="N340" s="20" t="s">
        <v>1612</v>
      </c>
    </row>
    <row r="341" spans="1:232" s="1" customFormat="1" ht="27" customHeight="1" x14ac:dyDescent="0.25">
      <c r="A341" s="3">
        <f t="shared" si="13"/>
        <v>339</v>
      </c>
      <c r="B341" s="48">
        <v>72429429</v>
      </c>
      <c r="C341" s="13" t="s">
        <v>358</v>
      </c>
      <c r="D341" s="14" t="s">
        <v>1091</v>
      </c>
      <c r="E341" s="13" t="s">
        <v>264</v>
      </c>
      <c r="F341" s="2" t="s">
        <v>716</v>
      </c>
      <c r="G341" s="3" t="s">
        <v>1226</v>
      </c>
      <c r="H341" s="15">
        <v>2300000</v>
      </c>
      <c r="I341" s="15">
        <f t="shared" si="12"/>
        <v>2300000</v>
      </c>
      <c r="J341" s="22">
        <v>4306</v>
      </c>
      <c r="K341" s="16">
        <v>5307</v>
      </c>
      <c r="L341" s="17" t="s">
        <v>110</v>
      </c>
      <c r="M341" s="20">
        <v>44060</v>
      </c>
      <c r="N341" s="20" t="s">
        <v>1613</v>
      </c>
    </row>
    <row r="342" spans="1:232" s="1" customFormat="1" ht="27" customHeight="1" x14ac:dyDescent="0.25">
      <c r="A342" s="3">
        <f t="shared" si="13"/>
        <v>340</v>
      </c>
      <c r="B342" s="46">
        <v>8530634</v>
      </c>
      <c r="C342" s="13" t="s">
        <v>647</v>
      </c>
      <c r="D342" s="14" t="s">
        <v>1092</v>
      </c>
      <c r="E342" s="13" t="s">
        <v>174</v>
      </c>
      <c r="F342" s="2" t="s">
        <v>716</v>
      </c>
      <c r="G342" s="3" t="s">
        <v>1226</v>
      </c>
      <c r="H342" s="19">
        <v>2160000</v>
      </c>
      <c r="I342" s="15">
        <f t="shared" si="12"/>
        <v>2160000</v>
      </c>
      <c r="J342" s="22">
        <v>4307</v>
      </c>
      <c r="K342" s="16">
        <v>5308</v>
      </c>
      <c r="L342" s="17" t="s">
        <v>102</v>
      </c>
      <c r="M342" s="20">
        <v>44060</v>
      </c>
      <c r="N342" s="20" t="s">
        <v>1614</v>
      </c>
    </row>
    <row r="343" spans="1:232" s="1" customFormat="1" ht="27" customHeight="1" x14ac:dyDescent="0.25">
      <c r="A343" s="3">
        <f t="shared" si="13"/>
        <v>341</v>
      </c>
      <c r="B343" s="46">
        <v>1143133250</v>
      </c>
      <c r="C343" s="13" t="s">
        <v>268</v>
      </c>
      <c r="D343" s="14" t="s">
        <v>1093</v>
      </c>
      <c r="E343" s="13" t="s">
        <v>7</v>
      </c>
      <c r="F343" s="2" t="s">
        <v>716</v>
      </c>
      <c r="G343" s="3" t="s">
        <v>1226</v>
      </c>
      <c r="H343" s="15">
        <v>1680000</v>
      </c>
      <c r="I343" s="15">
        <f t="shared" si="12"/>
        <v>1680000</v>
      </c>
      <c r="J343" s="22">
        <v>4308</v>
      </c>
      <c r="K343" s="16">
        <v>5309</v>
      </c>
      <c r="L343" s="17" t="s">
        <v>106</v>
      </c>
      <c r="M343" s="20">
        <v>44060</v>
      </c>
      <c r="N343" s="20" t="s">
        <v>1615</v>
      </c>
    </row>
    <row r="344" spans="1:232" s="1" customFormat="1" ht="27" customHeight="1" x14ac:dyDescent="0.25">
      <c r="A344" s="3">
        <f t="shared" si="13"/>
        <v>342</v>
      </c>
      <c r="B344" s="48">
        <v>22646602</v>
      </c>
      <c r="C344" s="13" t="s">
        <v>291</v>
      </c>
      <c r="D344" s="14" t="s">
        <v>1094</v>
      </c>
      <c r="E344" s="13" t="s">
        <v>292</v>
      </c>
      <c r="F344" s="2" t="s">
        <v>716</v>
      </c>
      <c r="G344" s="3" t="s">
        <v>1226</v>
      </c>
      <c r="H344" s="15">
        <v>1653600</v>
      </c>
      <c r="I344" s="15">
        <f t="shared" si="12"/>
        <v>1653600</v>
      </c>
      <c r="J344" s="22">
        <v>4309</v>
      </c>
      <c r="K344" s="16">
        <v>5310</v>
      </c>
      <c r="L344" s="17" t="s">
        <v>102</v>
      </c>
      <c r="M344" s="20">
        <v>44060</v>
      </c>
      <c r="N344" s="20" t="s">
        <v>1320</v>
      </c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</row>
    <row r="345" spans="1:232" s="1" customFormat="1" ht="27" customHeight="1" x14ac:dyDescent="0.25">
      <c r="A345" s="3">
        <f t="shared" si="13"/>
        <v>343</v>
      </c>
      <c r="B345" s="48">
        <v>72238499</v>
      </c>
      <c r="C345" s="17" t="s">
        <v>15</v>
      </c>
      <c r="D345" s="14" t="s">
        <v>1095</v>
      </c>
      <c r="E345" s="13" t="s">
        <v>30</v>
      </c>
      <c r="F345" s="2" t="s">
        <v>716</v>
      </c>
      <c r="G345" s="3" t="s">
        <v>1226</v>
      </c>
      <c r="H345" s="15">
        <v>1776000</v>
      </c>
      <c r="I345" s="15">
        <f t="shared" si="12"/>
        <v>1776000</v>
      </c>
      <c r="J345" s="22">
        <v>4310</v>
      </c>
      <c r="K345" s="16">
        <v>5311</v>
      </c>
      <c r="L345" s="17" t="s">
        <v>109</v>
      </c>
      <c r="M345" s="20">
        <v>44060</v>
      </c>
      <c r="N345" s="20" t="s">
        <v>1616</v>
      </c>
    </row>
    <row r="346" spans="1:232" s="1" customFormat="1" ht="27" customHeight="1" x14ac:dyDescent="0.25">
      <c r="A346" s="3">
        <f t="shared" si="13"/>
        <v>344</v>
      </c>
      <c r="B346" s="48">
        <v>8505956</v>
      </c>
      <c r="C346" s="13" t="s">
        <v>139</v>
      </c>
      <c r="D346" s="14" t="s">
        <v>1096</v>
      </c>
      <c r="E346" s="13" t="s">
        <v>7</v>
      </c>
      <c r="F346" s="2" t="s">
        <v>716</v>
      </c>
      <c r="G346" s="3" t="s">
        <v>1226</v>
      </c>
      <c r="H346" s="15">
        <v>1680000</v>
      </c>
      <c r="I346" s="15">
        <f t="shared" si="12"/>
        <v>1680000</v>
      </c>
      <c r="J346" s="22">
        <v>4311</v>
      </c>
      <c r="K346" s="16">
        <v>5312</v>
      </c>
      <c r="L346" s="17" t="s">
        <v>106</v>
      </c>
      <c r="M346" s="20">
        <v>44060</v>
      </c>
      <c r="N346" s="20" t="s">
        <v>1617</v>
      </c>
    </row>
    <row r="347" spans="1:232" s="1" customFormat="1" ht="27" customHeight="1" x14ac:dyDescent="0.25">
      <c r="A347" s="3">
        <f t="shared" si="13"/>
        <v>345</v>
      </c>
      <c r="B347" s="48">
        <v>1045716759</v>
      </c>
      <c r="C347" s="13" t="s">
        <v>145</v>
      </c>
      <c r="D347" s="14" t="s">
        <v>1097</v>
      </c>
      <c r="E347" s="13" t="s">
        <v>7</v>
      </c>
      <c r="F347" s="2" t="s">
        <v>716</v>
      </c>
      <c r="G347" s="3" t="s">
        <v>1226</v>
      </c>
      <c r="H347" s="15">
        <v>1680000</v>
      </c>
      <c r="I347" s="15">
        <f t="shared" si="12"/>
        <v>1680000</v>
      </c>
      <c r="J347" s="22">
        <v>4312</v>
      </c>
      <c r="K347" s="16">
        <v>5313</v>
      </c>
      <c r="L347" s="17" t="s">
        <v>106</v>
      </c>
      <c r="M347" s="20">
        <v>44060</v>
      </c>
      <c r="N347" s="20" t="s">
        <v>1618</v>
      </c>
    </row>
    <row r="348" spans="1:232" s="1" customFormat="1" ht="27" customHeight="1" x14ac:dyDescent="0.25">
      <c r="A348" s="3">
        <f t="shared" si="13"/>
        <v>346</v>
      </c>
      <c r="B348" s="48">
        <v>32780077</v>
      </c>
      <c r="C348" s="13" t="s">
        <v>157</v>
      </c>
      <c r="D348" s="14" t="s">
        <v>1098</v>
      </c>
      <c r="E348" s="13" t="s">
        <v>26</v>
      </c>
      <c r="F348" s="2" t="s">
        <v>716</v>
      </c>
      <c r="G348" s="3" t="s">
        <v>1226</v>
      </c>
      <c r="H348" s="15">
        <v>3072000</v>
      </c>
      <c r="I348" s="15">
        <f t="shared" si="12"/>
        <v>3072000</v>
      </c>
      <c r="J348" s="22">
        <v>4313</v>
      </c>
      <c r="K348" s="16">
        <v>5314</v>
      </c>
      <c r="L348" s="17" t="s">
        <v>109</v>
      </c>
      <c r="M348" s="20">
        <v>44060</v>
      </c>
      <c r="N348" s="20" t="s">
        <v>1619</v>
      </c>
    </row>
    <row r="349" spans="1:232" s="1" customFormat="1" ht="27" customHeight="1" x14ac:dyDescent="0.25">
      <c r="A349" s="3">
        <f t="shared" si="13"/>
        <v>347</v>
      </c>
      <c r="B349" s="48">
        <v>32736237</v>
      </c>
      <c r="C349" s="13" t="s">
        <v>158</v>
      </c>
      <c r="D349" s="14" t="s">
        <v>1099</v>
      </c>
      <c r="E349" s="13" t="s">
        <v>581</v>
      </c>
      <c r="F349" s="2" t="s">
        <v>716</v>
      </c>
      <c r="G349" s="3" t="s">
        <v>1226</v>
      </c>
      <c r="H349" s="15">
        <v>1653600</v>
      </c>
      <c r="I349" s="15">
        <f t="shared" si="12"/>
        <v>1653600</v>
      </c>
      <c r="J349" s="22">
        <v>4314</v>
      </c>
      <c r="K349" s="16">
        <v>5315</v>
      </c>
      <c r="L349" s="17" t="s">
        <v>623</v>
      </c>
      <c r="M349" s="20">
        <v>44060</v>
      </c>
      <c r="N349" s="20" t="s">
        <v>1620</v>
      </c>
    </row>
    <row r="350" spans="1:232" s="1" customFormat="1" ht="27" customHeight="1" x14ac:dyDescent="0.25">
      <c r="A350" s="3">
        <f t="shared" si="13"/>
        <v>348</v>
      </c>
      <c r="B350" s="52">
        <v>1042446319</v>
      </c>
      <c r="C350" s="13" t="s">
        <v>161</v>
      </c>
      <c r="D350" s="14" t="s">
        <v>1100</v>
      </c>
      <c r="E350" s="13" t="s">
        <v>1221</v>
      </c>
      <c r="F350" s="2" t="s">
        <v>716</v>
      </c>
      <c r="G350" s="3" t="s">
        <v>1226</v>
      </c>
      <c r="H350" s="15">
        <v>1458000</v>
      </c>
      <c r="I350" s="15">
        <f t="shared" si="12"/>
        <v>1458000</v>
      </c>
      <c r="J350" s="22">
        <v>4315</v>
      </c>
      <c r="K350" s="16">
        <v>5316</v>
      </c>
      <c r="L350" s="17" t="s">
        <v>109</v>
      </c>
      <c r="M350" s="20">
        <v>44060</v>
      </c>
      <c r="N350" s="20" t="s">
        <v>1621</v>
      </c>
    </row>
    <row r="351" spans="1:232" s="1" customFormat="1" ht="27" customHeight="1" x14ac:dyDescent="0.25">
      <c r="A351" s="3">
        <f t="shared" si="13"/>
        <v>349</v>
      </c>
      <c r="B351" s="48">
        <v>32618430</v>
      </c>
      <c r="C351" s="13" t="s">
        <v>164</v>
      </c>
      <c r="D351" s="14" t="s">
        <v>1101</v>
      </c>
      <c r="E351" s="13" t="s">
        <v>581</v>
      </c>
      <c r="F351" s="2" t="s">
        <v>716</v>
      </c>
      <c r="G351" s="3" t="s">
        <v>1226</v>
      </c>
      <c r="H351" s="15">
        <v>1653600</v>
      </c>
      <c r="I351" s="15">
        <f t="shared" si="12"/>
        <v>1653600</v>
      </c>
      <c r="J351" s="22">
        <v>4316</v>
      </c>
      <c r="K351" s="16">
        <v>5317</v>
      </c>
      <c r="L351" s="17" t="s">
        <v>623</v>
      </c>
      <c r="M351" s="20">
        <v>44060</v>
      </c>
      <c r="N351" s="20" t="s">
        <v>1622</v>
      </c>
    </row>
    <row r="352" spans="1:232" s="1" customFormat="1" ht="27" customHeight="1" x14ac:dyDescent="0.25">
      <c r="A352" s="3">
        <f t="shared" si="13"/>
        <v>350</v>
      </c>
      <c r="B352" s="48">
        <v>1042418998</v>
      </c>
      <c r="C352" s="13" t="s">
        <v>168</v>
      </c>
      <c r="D352" s="14" t="s">
        <v>1102</v>
      </c>
      <c r="E352" s="49" t="s">
        <v>587</v>
      </c>
      <c r="F352" s="2" t="s">
        <v>716</v>
      </c>
      <c r="G352" s="3" t="s">
        <v>1226</v>
      </c>
      <c r="H352" s="15">
        <v>2300000</v>
      </c>
      <c r="I352" s="15">
        <f t="shared" si="12"/>
        <v>2300000</v>
      </c>
      <c r="J352" s="22">
        <v>4317</v>
      </c>
      <c r="K352" s="16">
        <v>5318</v>
      </c>
      <c r="L352" s="17" t="s">
        <v>109</v>
      </c>
      <c r="M352" s="20">
        <v>44060</v>
      </c>
      <c r="N352" s="20" t="s">
        <v>1623</v>
      </c>
    </row>
    <row r="353" spans="1:14" s="1" customFormat="1" ht="27" customHeight="1" x14ac:dyDescent="0.25">
      <c r="A353" s="3">
        <f t="shared" si="13"/>
        <v>351</v>
      </c>
      <c r="B353" s="48">
        <v>32749353</v>
      </c>
      <c r="C353" s="13" t="s">
        <v>170</v>
      </c>
      <c r="D353" s="14" t="s">
        <v>1103</v>
      </c>
      <c r="E353" s="49" t="s">
        <v>615</v>
      </c>
      <c r="F353" s="2" t="s">
        <v>716</v>
      </c>
      <c r="G353" s="3" t="s">
        <v>1226</v>
      </c>
      <c r="H353" s="15">
        <v>1399200</v>
      </c>
      <c r="I353" s="15">
        <f t="shared" ref="I353:I416" si="14">+H353*1</f>
        <v>1399200</v>
      </c>
      <c r="J353" s="22">
        <v>4318</v>
      </c>
      <c r="K353" s="16">
        <v>5319</v>
      </c>
      <c r="L353" s="17" t="s">
        <v>109</v>
      </c>
      <c r="M353" s="20">
        <v>44060</v>
      </c>
      <c r="N353" s="20" t="s">
        <v>1624</v>
      </c>
    </row>
    <row r="354" spans="1:14" s="1" customFormat="1" ht="27" customHeight="1" x14ac:dyDescent="0.25">
      <c r="A354" s="3">
        <f t="shared" si="13"/>
        <v>352</v>
      </c>
      <c r="B354" s="48">
        <v>32818534</v>
      </c>
      <c r="C354" s="13" t="s">
        <v>172</v>
      </c>
      <c r="D354" s="14" t="s">
        <v>1104</v>
      </c>
      <c r="E354" s="49" t="s">
        <v>615</v>
      </c>
      <c r="F354" s="2" t="s">
        <v>716</v>
      </c>
      <c r="G354" s="3" t="s">
        <v>1226</v>
      </c>
      <c r="H354" s="15">
        <v>1166000</v>
      </c>
      <c r="I354" s="15">
        <f t="shared" si="14"/>
        <v>1166000</v>
      </c>
      <c r="J354" s="22">
        <v>4319</v>
      </c>
      <c r="K354" s="16">
        <v>5320</v>
      </c>
      <c r="L354" s="17" t="s">
        <v>109</v>
      </c>
      <c r="M354" s="20">
        <v>44060</v>
      </c>
      <c r="N354" s="20" t="s">
        <v>1625</v>
      </c>
    </row>
    <row r="355" spans="1:14" s="1" customFormat="1" ht="27" customHeight="1" x14ac:dyDescent="0.25">
      <c r="A355" s="3">
        <f t="shared" si="13"/>
        <v>353</v>
      </c>
      <c r="B355" s="48">
        <v>72436677</v>
      </c>
      <c r="C355" s="13" t="s">
        <v>175</v>
      </c>
      <c r="D355" s="14" t="s">
        <v>1105</v>
      </c>
      <c r="E355" s="13" t="s">
        <v>6</v>
      </c>
      <c r="F355" s="2" t="s">
        <v>716</v>
      </c>
      <c r="G355" s="3" t="s">
        <v>1226</v>
      </c>
      <c r="H355" s="15">
        <v>1653600</v>
      </c>
      <c r="I355" s="15">
        <f t="shared" si="14"/>
        <v>1653600</v>
      </c>
      <c r="J355" s="22">
        <v>4320</v>
      </c>
      <c r="K355" s="16">
        <v>5321</v>
      </c>
      <c r="L355" s="17" t="s">
        <v>109</v>
      </c>
      <c r="M355" s="20">
        <v>44060</v>
      </c>
      <c r="N355" s="20" t="s">
        <v>1626</v>
      </c>
    </row>
    <row r="356" spans="1:14" s="1" customFormat="1" ht="27" customHeight="1" x14ac:dyDescent="0.25">
      <c r="A356" s="3">
        <f t="shared" si="13"/>
        <v>354</v>
      </c>
      <c r="B356" s="48">
        <v>1042436934</v>
      </c>
      <c r="C356" s="13" t="s">
        <v>179</v>
      </c>
      <c r="D356" s="14" t="s">
        <v>1106</v>
      </c>
      <c r="E356" s="13" t="s">
        <v>26</v>
      </c>
      <c r="F356" s="2" t="s">
        <v>716</v>
      </c>
      <c r="G356" s="3" t="s">
        <v>1226</v>
      </c>
      <c r="H356" s="15">
        <v>4132000</v>
      </c>
      <c r="I356" s="15">
        <f t="shared" si="14"/>
        <v>4132000</v>
      </c>
      <c r="J356" s="22">
        <v>4321</v>
      </c>
      <c r="K356" s="16">
        <v>5322</v>
      </c>
      <c r="L356" s="17" t="s">
        <v>109</v>
      </c>
      <c r="M356" s="20">
        <v>44060</v>
      </c>
      <c r="N356" s="20" t="s">
        <v>1627</v>
      </c>
    </row>
    <row r="357" spans="1:14" s="1" customFormat="1" ht="27" customHeight="1" x14ac:dyDescent="0.25">
      <c r="A357" s="3">
        <f t="shared" si="13"/>
        <v>355</v>
      </c>
      <c r="B357" s="48">
        <v>1042436213</v>
      </c>
      <c r="C357" s="13" t="s">
        <v>180</v>
      </c>
      <c r="D357" s="14" t="s">
        <v>1107</v>
      </c>
      <c r="E357" s="13" t="s">
        <v>10</v>
      </c>
      <c r="F357" s="2" t="s">
        <v>716</v>
      </c>
      <c r="G357" s="3" t="s">
        <v>1226</v>
      </c>
      <c r="H357" s="15">
        <v>2280000</v>
      </c>
      <c r="I357" s="15">
        <f t="shared" si="14"/>
        <v>2280000</v>
      </c>
      <c r="J357" s="22">
        <v>4322</v>
      </c>
      <c r="K357" s="16">
        <v>5323</v>
      </c>
      <c r="L357" s="17" t="s">
        <v>109</v>
      </c>
      <c r="M357" s="20">
        <v>44060</v>
      </c>
      <c r="N357" s="20" t="s">
        <v>1628</v>
      </c>
    </row>
    <row r="358" spans="1:14" s="1" customFormat="1" ht="27" customHeight="1" x14ac:dyDescent="0.25">
      <c r="A358" s="3">
        <f t="shared" si="13"/>
        <v>356</v>
      </c>
      <c r="B358" s="48">
        <v>1042420928</v>
      </c>
      <c r="C358" s="13" t="s">
        <v>185</v>
      </c>
      <c r="D358" s="14" t="s">
        <v>1108</v>
      </c>
      <c r="E358" s="13" t="s">
        <v>7</v>
      </c>
      <c r="F358" s="2" t="s">
        <v>716</v>
      </c>
      <c r="G358" s="3" t="s">
        <v>1226</v>
      </c>
      <c r="H358" s="15">
        <v>1680000</v>
      </c>
      <c r="I358" s="15">
        <f t="shared" si="14"/>
        <v>1680000</v>
      </c>
      <c r="J358" s="22">
        <v>4323</v>
      </c>
      <c r="K358" s="16">
        <v>5324</v>
      </c>
      <c r="L358" s="17" t="s">
        <v>106</v>
      </c>
      <c r="M358" s="20">
        <v>44060</v>
      </c>
      <c r="N358" s="20" t="s">
        <v>1629</v>
      </c>
    </row>
    <row r="359" spans="1:14" s="1" customFormat="1" ht="27" customHeight="1" x14ac:dyDescent="0.25">
      <c r="A359" s="3">
        <f t="shared" si="13"/>
        <v>357</v>
      </c>
      <c r="B359" s="48">
        <v>8735248</v>
      </c>
      <c r="C359" s="13" t="s">
        <v>188</v>
      </c>
      <c r="D359" s="14" t="s">
        <v>1109</v>
      </c>
      <c r="E359" s="13" t="s">
        <v>586</v>
      </c>
      <c r="F359" s="2" t="s">
        <v>716</v>
      </c>
      <c r="G359" s="3" t="s">
        <v>1226</v>
      </c>
      <c r="H359" s="15">
        <v>2120000</v>
      </c>
      <c r="I359" s="15">
        <f t="shared" si="14"/>
        <v>2120000</v>
      </c>
      <c r="J359" s="22">
        <v>4324</v>
      </c>
      <c r="K359" s="16">
        <v>5325</v>
      </c>
      <c r="L359" s="17" t="s">
        <v>109</v>
      </c>
      <c r="M359" s="20">
        <v>44060</v>
      </c>
      <c r="N359" s="20" t="s">
        <v>1630</v>
      </c>
    </row>
    <row r="360" spans="1:14" s="1" customFormat="1" ht="27" customHeight="1" x14ac:dyDescent="0.25">
      <c r="A360" s="3">
        <f t="shared" si="13"/>
        <v>358</v>
      </c>
      <c r="B360" s="48">
        <v>72181563</v>
      </c>
      <c r="C360" s="13" t="s">
        <v>41</v>
      </c>
      <c r="D360" s="14" t="s">
        <v>1110</v>
      </c>
      <c r="E360" s="13" t="s">
        <v>27</v>
      </c>
      <c r="F360" s="2" t="s">
        <v>716</v>
      </c>
      <c r="G360" s="3" t="s">
        <v>1226</v>
      </c>
      <c r="H360" s="15">
        <v>1900000</v>
      </c>
      <c r="I360" s="15">
        <f t="shared" si="14"/>
        <v>1900000</v>
      </c>
      <c r="J360" s="22">
        <v>4325</v>
      </c>
      <c r="K360" s="16">
        <v>5326</v>
      </c>
      <c r="L360" s="17" t="s">
        <v>109</v>
      </c>
      <c r="M360" s="20">
        <v>44060</v>
      </c>
      <c r="N360" s="20" t="s">
        <v>1631</v>
      </c>
    </row>
    <row r="361" spans="1:14" s="1" customFormat="1" ht="27" customHeight="1" x14ac:dyDescent="0.25">
      <c r="A361" s="3">
        <f t="shared" si="13"/>
        <v>359</v>
      </c>
      <c r="B361" s="48">
        <v>78302933</v>
      </c>
      <c r="C361" s="13" t="s">
        <v>189</v>
      </c>
      <c r="D361" s="14" t="s">
        <v>1111</v>
      </c>
      <c r="E361" s="13" t="s">
        <v>190</v>
      </c>
      <c r="F361" s="2" t="s">
        <v>716</v>
      </c>
      <c r="G361" s="3" t="s">
        <v>1226</v>
      </c>
      <c r="H361" s="15">
        <v>1800000</v>
      </c>
      <c r="I361" s="15">
        <f t="shared" si="14"/>
        <v>1800000</v>
      </c>
      <c r="J361" s="22">
        <v>4326</v>
      </c>
      <c r="K361" s="16">
        <v>5327</v>
      </c>
      <c r="L361" s="17" t="s">
        <v>109</v>
      </c>
      <c r="M361" s="20">
        <v>44060</v>
      </c>
      <c r="N361" s="20" t="s">
        <v>1632</v>
      </c>
    </row>
    <row r="362" spans="1:14" s="1" customFormat="1" ht="27" customHeight="1" x14ac:dyDescent="0.25">
      <c r="A362" s="3">
        <f t="shared" si="13"/>
        <v>360</v>
      </c>
      <c r="B362" s="46">
        <v>1045675420</v>
      </c>
      <c r="C362" s="49" t="s">
        <v>194</v>
      </c>
      <c r="D362" s="14" t="s">
        <v>1112</v>
      </c>
      <c r="E362" s="13" t="s">
        <v>6</v>
      </c>
      <c r="F362" s="2" t="s">
        <v>716</v>
      </c>
      <c r="G362" s="3" t="s">
        <v>1226</v>
      </c>
      <c r="H362" s="15">
        <v>1653600</v>
      </c>
      <c r="I362" s="15">
        <f t="shared" si="14"/>
        <v>1653600</v>
      </c>
      <c r="J362" s="22">
        <v>4327</v>
      </c>
      <c r="K362" s="16">
        <v>5328</v>
      </c>
      <c r="L362" s="17" t="s">
        <v>109</v>
      </c>
      <c r="M362" s="20">
        <v>44060</v>
      </c>
      <c r="N362" s="20" t="s">
        <v>1633</v>
      </c>
    </row>
    <row r="363" spans="1:14" s="1" customFormat="1" ht="27" customHeight="1" x14ac:dyDescent="0.25">
      <c r="A363" s="3">
        <f t="shared" si="13"/>
        <v>361</v>
      </c>
      <c r="B363" s="48">
        <v>32871139</v>
      </c>
      <c r="C363" s="13" t="s">
        <v>195</v>
      </c>
      <c r="D363" s="14" t="s">
        <v>1113</v>
      </c>
      <c r="E363" s="49" t="s">
        <v>588</v>
      </c>
      <c r="F363" s="2" t="s">
        <v>716</v>
      </c>
      <c r="G363" s="3" t="s">
        <v>1226</v>
      </c>
      <c r="H363" s="15">
        <v>2760000</v>
      </c>
      <c r="I363" s="15">
        <f t="shared" si="14"/>
        <v>2760000</v>
      </c>
      <c r="J363" s="22">
        <v>4328</v>
      </c>
      <c r="K363" s="16">
        <v>5329</v>
      </c>
      <c r="L363" s="17" t="s">
        <v>109</v>
      </c>
      <c r="M363" s="20">
        <v>44060</v>
      </c>
      <c r="N363" s="20" t="s">
        <v>1634</v>
      </c>
    </row>
    <row r="364" spans="1:14" s="1" customFormat="1" ht="27" customHeight="1" x14ac:dyDescent="0.25">
      <c r="A364" s="3">
        <f t="shared" si="13"/>
        <v>362</v>
      </c>
      <c r="B364" s="48">
        <v>1143147791</v>
      </c>
      <c r="C364" s="13" t="s">
        <v>200</v>
      </c>
      <c r="D364" s="14" t="s">
        <v>1114</v>
      </c>
      <c r="E364" s="13" t="s">
        <v>190</v>
      </c>
      <c r="F364" s="2" t="s">
        <v>716</v>
      </c>
      <c r="G364" s="3" t="s">
        <v>1226</v>
      </c>
      <c r="H364" s="15">
        <v>1800000</v>
      </c>
      <c r="I364" s="15">
        <f t="shared" si="14"/>
        <v>1800000</v>
      </c>
      <c r="J364" s="22">
        <v>4329</v>
      </c>
      <c r="K364" s="16">
        <v>5330</v>
      </c>
      <c r="L364" s="17" t="s">
        <v>109</v>
      </c>
      <c r="M364" s="20">
        <v>44060</v>
      </c>
      <c r="N364" s="20" t="s">
        <v>1635</v>
      </c>
    </row>
    <row r="365" spans="1:14" s="1" customFormat="1" ht="27" customHeight="1" x14ac:dyDescent="0.25">
      <c r="A365" s="3">
        <f t="shared" si="13"/>
        <v>363</v>
      </c>
      <c r="B365" s="48">
        <v>44157204</v>
      </c>
      <c r="C365" s="13" t="s">
        <v>203</v>
      </c>
      <c r="D365" s="14" t="s">
        <v>1115</v>
      </c>
      <c r="E365" s="13" t="s">
        <v>26</v>
      </c>
      <c r="F365" s="2" t="s">
        <v>716</v>
      </c>
      <c r="G365" s="3" t="s">
        <v>1226</v>
      </c>
      <c r="H365" s="15">
        <v>3072000</v>
      </c>
      <c r="I365" s="15">
        <f t="shared" si="14"/>
        <v>3072000</v>
      </c>
      <c r="J365" s="22">
        <v>4330</v>
      </c>
      <c r="K365" s="16">
        <v>5331</v>
      </c>
      <c r="L365" s="17" t="s">
        <v>109</v>
      </c>
      <c r="M365" s="20">
        <v>44060</v>
      </c>
      <c r="N365" s="20" t="s">
        <v>1636</v>
      </c>
    </row>
    <row r="366" spans="1:14" s="1" customFormat="1" ht="27" customHeight="1" x14ac:dyDescent="0.25">
      <c r="A366" s="3">
        <f t="shared" si="13"/>
        <v>364</v>
      </c>
      <c r="B366" s="48">
        <v>55305321</v>
      </c>
      <c r="C366" s="13" t="s">
        <v>133</v>
      </c>
      <c r="D366" s="14" t="s">
        <v>1116</v>
      </c>
      <c r="E366" s="91" t="s">
        <v>29</v>
      </c>
      <c r="F366" s="2" t="s">
        <v>716</v>
      </c>
      <c r="G366" s="3" t="s">
        <v>1226</v>
      </c>
      <c r="H366" s="15">
        <v>1378000</v>
      </c>
      <c r="I366" s="15">
        <f t="shared" si="14"/>
        <v>1378000</v>
      </c>
      <c r="J366" s="22">
        <v>4331</v>
      </c>
      <c r="K366" s="16">
        <v>5332</v>
      </c>
      <c r="L366" s="17" t="s">
        <v>106</v>
      </c>
      <c r="M366" s="20">
        <v>44060</v>
      </c>
      <c r="N366" s="20" t="s">
        <v>1637</v>
      </c>
    </row>
    <row r="367" spans="1:14" s="1" customFormat="1" ht="27" customHeight="1" x14ac:dyDescent="0.25">
      <c r="A367" s="3">
        <f t="shared" si="13"/>
        <v>365</v>
      </c>
      <c r="B367" s="48">
        <v>32756610</v>
      </c>
      <c r="C367" s="13" t="s">
        <v>210</v>
      </c>
      <c r="D367" s="14" t="s">
        <v>1117</v>
      </c>
      <c r="E367" s="13" t="s">
        <v>26</v>
      </c>
      <c r="F367" s="2" t="s">
        <v>716</v>
      </c>
      <c r="G367" s="3" t="s">
        <v>1226</v>
      </c>
      <c r="H367" s="15">
        <v>3072000</v>
      </c>
      <c r="I367" s="15">
        <f t="shared" si="14"/>
        <v>3072000</v>
      </c>
      <c r="J367" s="22">
        <v>4332</v>
      </c>
      <c r="K367" s="16">
        <v>5333</v>
      </c>
      <c r="L367" s="17" t="s">
        <v>109</v>
      </c>
      <c r="M367" s="20">
        <v>44060</v>
      </c>
      <c r="N367" s="20" t="s">
        <v>1638</v>
      </c>
    </row>
    <row r="368" spans="1:14" s="1" customFormat="1" ht="27" customHeight="1" x14ac:dyDescent="0.25">
      <c r="A368" s="3">
        <f t="shared" si="13"/>
        <v>366</v>
      </c>
      <c r="B368" s="46">
        <v>32825276</v>
      </c>
      <c r="C368" s="13" t="s">
        <v>386</v>
      </c>
      <c r="D368" s="14" t="s">
        <v>1118</v>
      </c>
      <c r="E368" s="13" t="s">
        <v>177</v>
      </c>
      <c r="F368" s="2" t="s">
        <v>716</v>
      </c>
      <c r="G368" s="3" t="s">
        <v>1226</v>
      </c>
      <c r="H368" s="15">
        <v>2760000</v>
      </c>
      <c r="I368" s="15">
        <f t="shared" si="14"/>
        <v>2760000</v>
      </c>
      <c r="J368" s="22">
        <v>4333</v>
      </c>
      <c r="K368" s="16">
        <v>5334</v>
      </c>
      <c r="L368" s="17" t="s">
        <v>109</v>
      </c>
      <c r="M368" s="20">
        <v>44060</v>
      </c>
      <c r="N368" s="20" t="s">
        <v>1639</v>
      </c>
    </row>
    <row r="369" spans="1:14" s="1" customFormat="1" ht="27" customHeight="1" x14ac:dyDescent="0.25">
      <c r="A369" s="3">
        <f t="shared" si="13"/>
        <v>367</v>
      </c>
      <c r="B369" s="48">
        <v>30568187</v>
      </c>
      <c r="C369" s="13" t="s">
        <v>218</v>
      </c>
      <c r="D369" s="14" t="s">
        <v>1119</v>
      </c>
      <c r="E369" s="13" t="s">
        <v>581</v>
      </c>
      <c r="F369" s="2" t="s">
        <v>716</v>
      </c>
      <c r="G369" s="3" t="s">
        <v>1226</v>
      </c>
      <c r="H369" s="15">
        <v>1653600</v>
      </c>
      <c r="I369" s="15">
        <f t="shared" si="14"/>
        <v>1653600</v>
      </c>
      <c r="J369" s="22">
        <v>4334</v>
      </c>
      <c r="K369" s="16">
        <v>5335</v>
      </c>
      <c r="L369" s="17" t="s">
        <v>623</v>
      </c>
      <c r="M369" s="20">
        <v>44060</v>
      </c>
      <c r="N369" s="20" t="s">
        <v>1640</v>
      </c>
    </row>
    <row r="370" spans="1:14" s="1" customFormat="1" ht="27" customHeight="1" x14ac:dyDescent="0.25">
      <c r="A370" s="3">
        <f t="shared" si="13"/>
        <v>368</v>
      </c>
      <c r="B370" s="48">
        <v>33005079</v>
      </c>
      <c r="C370" s="13" t="s">
        <v>221</v>
      </c>
      <c r="D370" s="14" t="s">
        <v>1120</v>
      </c>
      <c r="E370" s="13" t="s">
        <v>581</v>
      </c>
      <c r="F370" s="2" t="s">
        <v>716</v>
      </c>
      <c r="G370" s="3" t="s">
        <v>1226</v>
      </c>
      <c r="H370" s="15">
        <v>1653600</v>
      </c>
      <c r="I370" s="15">
        <f t="shared" si="14"/>
        <v>1653600</v>
      </c>
      <c r="J370" s="22">
        <v>4335</v>
      </c>
      <c r="K370" s="16">
        <v>5336</v>
      </c>
      <c r="L370" s="17" t="s">
        <v>623</v>
      </c>
      <c r="M370" s="20">
        <v>44060</v>
      </c>
      <c r="N370" s="20" t="s">
        <v>1641</v>
      </c>
    </row>
    <row r="371" spans="1:14" s="1" customFormat="1" ht="27" customHeight="1" x14ac:dyDescent="0.25">
      <c r="A371" s="3">
        <f t="shared" si="13"/>
        <v>369</v>
      </c>
      <c r="B371" s="48">
        <v>72072808</v>
      </c>
      <c r="C371" s="13" t="s">
        <v>227</v>
      </c>
      <c r="D371" s="14" t="s">
        <v>1121</v>
      </c>
      <c r="E371" s="13" t="s">
        <v>30</v>
      </c>
      <c r="F371" s="2" t="s">
        <v>716</v>
      </c>
      <c r="G371" s="3" t="s">
        <v>1226</v>
      </c>
      <c r="H371" s="15">
        <v>1776000</v>
      </c>
      <c r="I371" s="15">
        <f t="shared" si="14"/>
        <v>1776000</v>
      </c>
      <c r="J371" s="22">
        <v>4336</v>
      </c>
      <c r="K371" s="16">
        <v>5337</v>
      </c>
      <c r="L371" s="17" t="s">
        <v>109</v>
      </c>
      <c r="M371" s="20">
        <v>44060</v>
      </c>
      <c r="N371" s="20" t="s">
        <v>1642</v>
      </c>
    </row>
    <row r="372" spans="1:14" s="1" customFormat="1" ht="27" customHeight="1" x14ac:dyDescent="0.25">
      <c r="A372" s="3">
        <f t="shared" si="13"/>
        <v>370</v>
      </c>
      <c r="B372" s="48">
        <v>1143453456</v>
      </c>
      <c r="C372" s="1" t="s">
        <v>228</v>
      </c>
      <c r="D372" s="14" t="s">
        <v>1122</v>
      </c>
      <c r="E372" s="91" t="s">
        <v>29</v>
      </c>
      <c r="F372" s="2" t="s">
        <v>716</v>
      </c>
      <c r="G372" s="3" t="s">
        <v>1226</v>
      </c>
      <c r="H372" s="15">
        <v>1378000</v>
      </c>
      <c r="I372" s="15">
        <f t="shared" si="14"/>
        <v>1378000</v>
      </c>
      <c r="J372" s="22">
        <v>4337</v>
      </c>
      <c r="K372" s="16">
        <v>5338</v>
      </c>
      <c r="L372" s="17" t="s">
        <v>106</v>
      </c>
      <c r="M372" s="20">
        <v>44060</v>
      </c>
      <c r="N372" s="20" t="s">
        <v>1643</v>
      </c>
    </row>
    <row r="373" spans="1:14" s="1" customFormat="1" ht="27" customHeight="1" x14ac:dyDescent="0.25">
      <c r="A373" s="3">
        <f t="shared" si="13"/>
        <v>371</v>
      </c>
      <c r="B373" s="48">
        <v>8740611</v>
      </c>
      <c r="C373" s="13" t="s">
        <v>230</v>
      </c>
      <c r="D373" s="14" t="s">
        <v>1123</v>
      </c>
      <c r="E373" s="13" t="s">
        <v>9</v>
      </c>
      <c r="F373" s="2" t="s">
        <v>716</v>
      </c>
      <c r="G373" s="3" t="s">
        <v>1226</v>
      </c>
      <c r="H373" s="15">
        <v>1524000</v>
      </c>
      <c r="I373" s="15">
        <f t="shared" si="14"/>
        <v>1524000</v>
      </c>
      <c r="J373" s="22">
        <v>4338</v>
      </c>
      <c r="K373" s="16">
        <v>5339</v>
      </c>
      <c r="L373" s="17" t="s">
        <v>109</v>
      </c>
      <c r="M373" s="20">
        <v>44060</v>
      </c>
      <c r="N373" s="20" t="s">
        <v>1644</v>
      </c>
    </row>
    <row r="374" spans="1:14" s="1" customFormat="1" ht="27" customHeight="1" x14ac:dyDescent="0.25">
      <c r="A374" s="3">
        <f t="shared" si="13"/>
        <v>372</v>
      </c>
      <c r="B374" s="48">
        <v>1045706679</v>
      </c>
      <c r="C374" s="13" t="s">
        <v>233</v>
      </c>
      <c r="D374" s="14" t="s">
        <v>1124</v>
      </c>
      <c r="E374" s="13" t="s">
        <v>26</v>
      </c>
      <c r="F374" s="2" t="s">
        <v>716</v>
      </c>
      <c r="G374" s="3" t="s">
        <v>1226</v>
      </c>
      <c r="H374" s="15">
        <v>3072000</v>
      </c>
      <c r="I374" s="15">
        <f t="shared" si="14"/>
        <v>3072000</v>
      </c>
      <c r="J374" s="22">
        <v>4339</v>
      </c>
      <c r="K374" s="16">
        <v>5340</v>
      </c>
      <c r="L374" s="17" t="s">
        <v>109</v>
      </c>
      <c r="M374" s="20">
        <v>44060</v>
      </c>
      <c r="N374" s="20" t="s">
        <v>1645</v>
      </c>
    </row>
    <row r="375" spans="1:14" s="1" customFormat="1" ht="27" customHeight="1" x14ac:dyDescent="0.25">
      <c r="A375" s="3">
        <f t="shared" si="13"/>
        <v>373</v>
      </c>
      <c r="B375" s="48">
        <v>26853643</v>
      </c>
      <c r="C375" s="13" t="s">
        <v>239</v>
      </c>
      <c r="D375" s="14" t="s">
        <v>1125</v>
      </c>
      <c r="E375" s="13" t="s">
        <v>10</v>
      </c>
      <c r="F375" s="2" t="s">
        <v>716</v>
      </c>
      <c r="G375" s="3" t="s">
        <v>1226</v>
      </c>
      <c r="H375" s="15">
        <v>2280000</v>
      </c>
      <c r="I375" s="15">
        <f t="shared" si="14"/>
        <v>2280000</v>
      </c>
      <c r="J375" s="22">
        <v>4340</v>
      </c>
      <c r="K375" s="16">
        <v>5341</v>
      </c>
      <c r="L375" s="17" t="s">
        <v>109</v>
      </c>
      <c r="M375" s="20">
        <v>44060</v>
      </c>
      <c r="N375" s="20" t="s">
        <v>1646</v>
      </c>
    </row>
    <row r="376" spans="1:14" s="1" customFormat="1" ht="27" customHeight="1" x14ac:dyDescent="0.25">
      <c r="A376" s="3">
        <f t="shared" si="13"/>
        <v>374</v>
      </c>
      <c r="B376" s="46">
        <v>32712489</v>
      </c>
      <c r="C376" s="13" t="s">
        <v>241</v>
      </c>
      <c r="D376" s="14" t="s">
        <v>1126</v>
      </c>
      <c r="E376" s="13" t="s">
        <v>26</v>
      </c>
      <c r="F376" s="2" t="s">
        <v>716</v>
      </c>
      <c r="G376" s="3" t="s">
        <v>1226</v>
      </c>
      <c r="H376" s="15">
        <v>3072000</v>
      </c>
      <c r="I376" s="15">
        <f t="shared" si="14"/>
        <v>3072000</v>
      </c>
      <c r="J376" s="22">
        <v>4341</v>
      </c>
      <c r="K376" s="16">
        <v>5342</v>
      </c>
      <c r="L376" s="17" t="s">
        <v>109</v>
      </c>
      <c r="M376" s="20">
        <v>44060</v>
      </c>
      <c r="N376" s="20" t="s">
        <v>1647</v>
      </c>
    </row>
    <row r="377" spans="1:14" s="1" customFormat="1" ht="27" customHeight="1" x14ac:dyDescent="0.25">
      <c r="A377" s="3">
        <f t="shared" si="13"/>
        <v>375</v>
      </c>
      <c r="B377" s="48">
        <v>1129513283</v>
      </c>
      <c r="C377" s="13" t="s">
        <v>247</v>
      </c>
      <c r="D377" s="14" t="s">
        <v>1127</v>
      </c>
      <c r="E377" s="13" t="s">
        <v>21</v>
      </c>
      <c r="F377" s="2" t="s">
        <v>716</v>
      </c>
      <c r="G377" s="3" t="s">
        <v>1226</v>
      </c>
      <c r="H377" s="15">
        <v>1524000</v>
      </c>
      <c r="I377" s="15">
        <f t="shared" si="14"/>
        <v>1524000</v>
      </c>
      <c r="J377" s="22">
        <v>4342</v>
      </c>
      <c r="K377" s="16">
        <v>5343</v>
      </c>
      <c r="L377" s="17" t="s">
        <v>102</v>
      </c>
      <c r="M377" s="20">
        <v>44060</v>
      </c>
      <c r="N377" s="20" t="s">
        <v>1648</v>
      </c>
    </row>
    <row r="378" spans="1:14" s="1" customFormat="1" ht="27" customHeight="1" x14ac:dyDescent="0.25">
      <c r="A378" s="3">
        <f t="shared" si="13"/>
        <v>376</v>
      </c>
      <c r="B378" s="48">
        <v>1083433669</v>
      </c>
      <c r="C378" s="13" t="s">
        <v>248</v>
      </c>
      <c r="D378" s="14" t="s">
        <v>1128</v>
      </c>
      <c r="E378" s="13" t="s">
        <v>6</v>
      </c>
      <c r="F378" s="2" t="s">
        <v>716</v>
      </c>
      <c r="G378" s="3" t="s">
        <v>1226</v>
      </c>
      <c r="H378" s="15">
        <v>1653600</v>
      </c>
      <c r="I378" s="15">
        <f t="shared" si="14"/>
        <v>1653600</v>
      </c>
      <c r="J378" s="22">
        <v>4343</v>
      </c>
      <c r="K378" s="16">
        <v>5344</v>
      </c>
      <c r="L378" s="17" t="s">
        <v>109</v>
      </c>
      <c r="M378" s="20">
        <v>44060</v>
      </c>
      <c r="N378" s="20" t="s">
        <v>1649</v>
      </c>
    </row>
    <row r="379" spans="1:14" s="1" customFormat="1" ht="27" customHeight="1" x14ac:dyDescent="0.25">
      <c r="A379" s="3">
        <f t="shared" si="13"/>
        <v>377</v>
      </c>
      <c r="B379" s="48">
        <v>32894662</v>
      </c>
      <c r="C379" s="13" t="s">
        <v>250</v>
      </c>
      <c r="D379" s="14" t="s">
        <v>1129</v>
      </c>
      <c r="E379" s="13" t="s">
        <v>26</v>
      </c>
      <c r="F379" s="2" t="s">
        <v>716</v>
      </c>
      <c r="G379" s="3" t="s">
        <v>1226</v>
      </c>
      <c r="H379" s="15">
        <v>3072000</v>
      </c>
      <c r="I379" s="15">
        <f t="shared" si="14"/>
        <v>3072000</v>
      </c>
      <c r="J379" s="22">
        <v>4344</v>
      </c>
      <c r="K379" s="16">
        <v>5345</v>
      </c>
      <c r="L379" s="17" t="s">
        <v>109</v>
      </c>
      <c r="M379" s="20">
        <v>44060</v>
      </c>
      <c r="N379" s="20" t="s">
        <v>1650</v>
      </c>
    </row>
    <row r="380" spans="1:14" s="1" customFormat="1" ht="27" customHeight="1" x14ac:dyDescent="0.25">
      <c r="A380" s="3">
        <f t="shared" si="13"/>
        <v>378</v>
      </c>
      <c r="B380" s="48">
        <v>22642874</v>
      </c>
      <c r="C380" s="13" t="s">
        <v>251</v>
      </c>
      <c r="D380" s="14" t="s">
        <v>1130</v>
      </c>
      <c r="E380" s="13" t="s">
        <v>581</v>
      </c>
      <c r="F380" s="2" t="s">
        <v>716</v>
      </c>
      <c r="G380" s="3" t="s">
        <v>1226</v>
      </c>
      <c r="H380" s="15">
        <v>1653600</v>
      </c>
      <c r="I380" s="15">
        <f t="shared" si="14"/>
        <v>1653600</v>
      </c>
      <c r="J380" s="22">
        <v>4345</v>
      </c>
      <c r="K380" s="16">
        <v>5346</v>
      </c>
      <c r="L380" s="17" t="s">
        <v>623</v>
      </c>
      <c r="M380" s="20">
        <v>44060</v>
      </c>
      <c r="N380" s="20" t="s">
        <v>1651</v>
      </c>
    </row>
    <row r="381" spans="1:14" s="1" customFormat="1" ht="27" customHeight="1" x14ac:dyDescent="0.25">
      <c r="A381" s="3">
        <f t="shared" si="13"/>
        <v>379</v>
      </c>
      <c r="B381" s="48">
        <v>1129581013</v>
      </c>
      <c r="C381" s="13" t="s">
        <v>252</v>
      </c>
      <c r="D381" s="14" t="s">
        <v>1131</v>
      </c>
      <c r="E381" s="49" t="s">
        <v>587</v>
      </c>
      <c r="F381" s="2" t="s">
        <v>716</v>
      </c>
      <c r="G381" s="3" t="s">
        <v>1226</v>
      </c>
      <c r="H381" s="15">
        <v>2300000</v>
      </c>
      <c r="I381" s="15">
        <f t="shared" si="14"/>
        <v>2300000</v>
      </c>
      <c r="J381" s="22">
        <v>4346</v>
      </c>
      <c r="K381" s="16">
        <v>5347</v>
      </c>
      <c r="L381" s="17" t="s">
        <v>109</v>
      </c>
      <c r="M381" s="20">
        <v>44060</v>
      </c>
      <c r="N381" s="20" t="s">
        <v>1652</v>
      </c>
    </row>
    <row r="382" spans="1:14" s="1" customFormat="1" ht="27" customHeight="1" x14ac:dyDescent="0.25">
      <c r="A382" s="3">
        <f t="shared" si="13"/>
        <v>380</v>
      </c>
      <c r="B382" s="48">
        <v>32879736</v>
      </c>
      <c r="C382" s="13" t="s">
        <v>256</v>
      </c>
      <c r="D382" s="14" t="s">
        <v>1132</v>
      </c>
      <c r="E382" s="13" t="s">
        <v>7</v>
      </c>
      <c r="F382" s="2" t="s">
        <v>716</v>
      </c>
      <c r="G382" s="3" t="s">
        <v>1226</v>
      </c>
      <c r="H382" s="15">
        <v>1680000</v>
      </c>
      <c r="I382" s="15">
        <f t="shared" si="14"/>
        <v>1680000</v>
      </c>
      <c r="J382" s="22">
        <v>4347</v>
      </c>
      <c r="K382" s="16">
        <v>5348</v>
      </c>
      <c r="L382" s="17" t="s">
        <v>106</v>
      </c>
      <c r="M382" s="20">
        <v>44060</v>
      </c>
      <c r="N382" s="20" t="s">
        <v>1653</v>
      </c>
    </row>
    <row r="383" spans="1:14" s="1" customFormat="1" ht="27" customHeight="1" x14ac:dyDescent="0.25">
      <c r="A383" s="3">
        <f t="shared" si="13"/>
        <v>381</v>
      </c>
      <c r="B383" s="48">
        <v>1002157167</v>
      </c>
      <c r="C383" s="13" t="s">
        <v>257</v>
      </c>
      <c r="D383" s="14" t="s">
        <v>1133</v>
      </c>
      <c r="E383" s="91" t="s">
        <v>29</v>
      </c>
      <c r="F383" s="2" t="s">
        <v>716</v>
      </c>
      <c r="G383" s="3" t="s">
        <v>1226</v>
      </c>
      <c r="H383" s="15">
        <v>1400000</v>
      </c>
      <c r="I383" s="15">
        <f t="shared" si="14"/>
        <v>1400000</v>
      </c>
      <c r="J383" s="22">
        <v>4348</v>
      </c>
      <c r="K383" s="16">
        <v>5349</v>
      </c>
      <c r="L383" s="17" t="s">
        <v>106</v>
      </c>
      <c r="M383" s="20">
        <v>44060</v>
      </c>
      <c r="N383" s="20" t="s">
        <v>1654</v>
      </c>
    </row>
    <row r="384" spans="1:14" s="1" customFormat="1" ht="27" customHeight="1" x14ac:dyDescent="0.25">
      <c r="A384" s="3">
        <f t="shared" si="13"/>
        <v>382</v>
      </c>
      <c r="B384" s="48">
        <v>32772357</v>
      </c>
      <c r="C384" s="13" t="s">
        <v>260</v>
      </c>
      <c r="D384" s="14" t="s">
        <v>1134</v>
      </c>
      <c r="E384" s="13" t="s">
        <v>6</v>
      </c>
      <c r="F384" s="2" t="s">
        <v>716</v>
      </c>
      <c r="G384" s="3" t="s">
        <v>1226</v>
      </c>
      <c r="H384" s="15">
        <v>1653600</v>
      </c>
      <c r="I384" s="15">
        <f t="shared" si="14"/>
        <v>1653600</v>
      </c>
      <c r="J384" s="22">
        <v>4349</v>
      </c>
      <c r="K384" s="16">
        <v>5350</v>
      </c>
      <c r="L384" s="17" t="s">
        <v>109</v>
      </c>
      <c r="M384" s="20">
        <v>44060</v>
      </c>
      <c r="N384" s="20" t="s">
        <v>1655</v>
      </c>
    </row>
    <row r="385" spans="1:14" s="1" customFormat="1" ht="27" customHeight="1" x14ac:dyDescent="0.25">
      <c r="A385" s="3">
        <f t="shared" si="13"/>
        <v>383</v>
      </c>
      <c r="B385" s="48">
        <v>1042436897</v>
      </c>
      <c r="C385" s="13" t="s">
        <v>38</v>
      </c>
      <c r="D385" s="14" t="s">
        <v>1135</v>
      </c>
      <c r="E385" s="91" t="s">
        <v>29</v>
      </c>
      <c r="F385" s="2" t="s">
        <v>716</v>
      </c>
      <c r="G385" s="3" t="s">
        <v>1226</v>
      </c>
      <c r="H385" s="15">
        <v>1378000</v>
      </c>
      <c r="I385" s="15">
        <f t="shared" si="14"/>
        <v>1378000</v>
      </c>
      <c r="J385" s="22">
        <v>4350</v>
      </c>
      <c r="K385" s="16">
        <v>5351</v>
      </c>
      <c r="L385" s="17" t="s">
        <v>106</v>
      </c>
      <c r="M385" s="20">
        <v>44060</v>
      </c>
      <c r="N385" s="20" t="s">
        <v>1656</v>
      </c>
    </row>
    <row r="386" spans="1:14" s="1" customFormat="1" ht="27" customHeight="1" x14ac:dyDescent="0.25">
      <c r="A386" s="3">
        <f t="shared" si="13"/>
        <v>384</v>
      </c>
      <c r="B386" s="48">
        <v>32761353</v>
      </c>
      <c r="C386" s="13" t="s">
        <v>266</v>
      </c>
      <c r="D386" s="14" t="s">
        <v>1136</v>
      </c>
      <c r="E386" s="13" t="s">
        <v>6</v>
      </c>
      <c r="F386" s="2" t="s">
        <v>716</v>
      </c>
      <c r="G386" s="3" t="s">
        <v>1226</v>
      </c>
      <c r="H386" s="15">
        <v>1653600</v>
      </c>
      <c r="I386" s="15">
        <f t="shared" si="14"/>
        <v>1653600</v>
      </c>
      <c r="J386" s="22">
        <v>4351</v>
      </c>
      <c r="K386" s="16">
        <v>5352</v>
      </c>
      <c r="L386" s="17" t="s">
        <v>109</v>
      </c>
      <c r="M386" s="20">
        <v>44060</v>
      </c>
      <c r="N386" s="20" t="s">
        <v>1657</v>
      </c>
    </row>
    <row r="387" spans="1:14" s="1" customFormat="1" ht="27" customHeight="1" x14ac:dyDescent="0.25">
      <c r="A387" s="3">
        <f t="shared" si="13"/>
        <v>385</v>
      </c>
      <c r="B387" s="48">
        <v>72346265</v>
      </c>
      <c r="C387" s="13" t="s">
        <v>270</v>
      </c>
      <c r="D387" s="14" t="s">
        <v>1137</v>
      </c>
      <c r="E387" s="13" t="s">
        <v>619</v>
      </c>
      <c r="F387" s="2" t="s">
        <v>716</v>
      </c>
      <c r="G387" s="3" t="s">
        <v>1226</v>
      </c>
      <c r="H387" s="15">
        <v>2160000</v>
      </c>
      <c r="I387" s="15">
        <f t="shared" si="14"/>
        <v>2160000</v>
      </c>
      <c r="J387" s="22">
        <v>4352</v>
      </c>
      <c r="K387" s="16">
        <v>5353</v>
      </c>
      <c r="L387" s="17" t="s">
        <v>106</v>
      </c>
      <c r="M387" s="20">
        <v>44060</v>
      </c>
      <c r="N387" s="20" t="s">
        <v>1658</v>
      </c>
    </row>
    <row r="388" spans="1:14" s="1" customFormat="1" ht="27" customHeight="1" x14ac:dyDescent="0.25">
      <c r="A388" s="3">
        <f t="shared" si="13"/>
        <v>386</v>
      </c>
      <c r="B388" s="48">
        <v>1042447096</v>
      </c>
      <c r="C388" s="13" t="s">
        <v>120</v>
      </c>
      <c r="D388" s="14" t="s">
        <v>1138</v>
      </c>
      <c r="E388" s="91" t="s">
        <v>29</v>
      </c>
      <c r="F388" s="2" t="s">
        <v>716</v>
      </c>
      <c r="G388" s="3" t="s">
        <v>1226</v>
      </c>
      <c r="H388" s="15">
        <v>1378000</v>
      </c>
      <c r="I388" s="15">
        <f t="shared" si="14"/>
        <v>1378000</v>
      </c>
      <c r="J388" s="22">
        <v>4353</v>
      </c>
      <c r="K388" s="16">
        <v>5354</v>
      </c>
      <c r="L388" s="17" t="s">
        <v>106</v>
      </c>
      <c r="M388" s="20">
        <v>44060</v>
      </c>
      <c r="N388" s="20" t="s">
        <v>1659</v>
      </c>
    </row>
    <row r="389" spans="1:14" s="1" customFormat="1" ht="27" customHeight="1" x14ac:dyDescent="0.25">
      <c r="A389" s="3">
        <f t="shared" ref="A389:A452" si="15">+A388+1</f>
        <v>387</v>
      </c>
      <c r="B389" s="52">
        <v>22605801</v>
      </c>
      <c r="C389" s="13" t="s">
        <v>276</v>
      </c>
      <c r="D389" s="14" t="s">
        <v>1139</v>
      </c>
      <c r="E389" s="13" t="s">
        <v>7</v>
      </c>
      <c r="F389" s="2" t="s">
        <v>716</v>
      </c>
      <c r="G389" s="3" t="s">
        <v>1226</v>
      </c>
      <c r="H389" s="15">
        <v>1680000</v>
      </c>
      <c r="I389" s="15">
        <f t="shared" si="14"/>
        <v>1680000</v>
      </c>
      <c r="J389" s="22">
        <v>4354</v>
      </c>
      <c r="K389" s="16">
        <v>5355</v>
      </c>
      <c r="L389" s="17" t="s">
        <v>106</v>
      </c>
      <c r="M389" s="20">
        <v>44060</v>
      </c>
      <c r="N389" s="20" t="s">
        <v>1660</v>
      </c>
    </row>
    <row r="390" spans="1:14" s="1" customFormat="1" ht="27" customHeight="1" x14ac:dyDescent="0.25">
      <c r="A390" s="3">
        <f t="shared" si="15"/>
        <v>388</v>
      </c>
      <c r="B390" s="48">
        <v>1047341586</v>
      </c>
      <c r="C390" s="13" t="s">
        <v>13</v>
      </c>
      <c r="D390" s="14" t="s">
        <v>1140</v>
      </c>
      <c r="E390" s="13" t="s">
        <v>27</v>
      </c>
      <c r="F390" s="2" t="s">
        <v>716</v>
      </c>
      <c r="G390" s="3" t="s">
        <v>1226</v>
      </c>
      <c r="H390" s="15">
        <v>1900000</v>
      </c>
      <c r="I390" s="15">
        <f t="shared" si="14"/>
        <v>1900000</v>
      </c>
      <c r="J390" s="22">
        <v>4355</v>
      </c>
      <c r="K390" s="16">
        <v>5356</v>
      </c>
      <c r="L390" s="17" t="s">
        <v>109</v>
      </c>
      <c r="M390" s="20">
        <v>44060</v>
      </c>
      <c r="N390" s="20" t="s">
        <v>1661</v>
      </c>
    </row>
    <row r="391" spans="1:14" s="1" customFormat="1" ht="27" customHeight="1" x14ac:dyDescent="0.25">
      <c r="A391" s="3">
        <f t="shared" si="15"/>
        <v>389</v>
      </c>
      <c r="B391" s="48">
        <v>32668810</v>
      </c>
      <c r="C391" s="13" t="s">
        <v>284</v>
      </c>
      <c r="D391" s="14" t="s">
        <v>1141</v>
      </c>
      <c r="E391" s="13" t="s">
        <v>440</v>
      </c>
      <c r="F391" s="2" t="s">
        <v>716</v>
      </c>
      <c r="G391" s="3" t="s">
        <v>1226</v>
      </c>
      <c r="H391" s="15">
        <v>2400000</v>
      </c>
      <c r="I391" s="15">
        <f t="shared" si="14"/>
        <v>2400000</v>
      </c>
      <c r="J391" s="22">
        <v>4356</v>
      </c>
      <c r="K391" s="16">
        <v>5357</v>
      </c>
      <c r="L391" s="17" t="s">
        <v>109</v>
      </c>
      <c r="M391" s="20">
        <v>44060</v>
      </c>
      <c r="N391" s="20" t="s">
        <v>1662</v>
      </c>
    </row>
    <row r="392" spans="1:14" s="1" customFormat="1" ht="27" customHeight="1" x14ac:dyDescent="0.25">
      <c r="A392" s="3">
        <f t="shared" si="15"/>
        <v>390</v>
      </c>
      <c r="B392" s="48">
        <v>72043527</v>
      </c>
      <c r="C392" s="13" t="s">
        <v>286</v>
      </c>
      <c r="D392" s="14" t="s">
        <v>1142</v>
      </c>
      <c r="E392" s="13" t="s">
        <v>735</v>
      </c>
      <c r="F392" s="2" t="s">
        <v>716</v>
      </c>
      <c r="G392" s="3" t="s">
        <v>1226</v>
      </c>
      <c r="H392" s="15">
        <v>3000000</v>
      </c>
      <c r="I392" s="15">
        <f t="shared" si="14"/>
        <v>3000000</v>
      </c>
      <c r="J392" s="22">
        <v>4357</v>
      </c>
      <c r="K392" s="16">
        <v>5358</v>
      </c>
      <c r="L392" s="17" t="s">
        <v>106</v>
      </c>
      <c r="M392" s="20">
        <v>44060</v>
      </c>
      <c r="N392" s="20" t="s">
        <v>1663</v>
      </c>
    </row>
    <row r="393" spans="1:14" s="1" customFormat="1" ht="27" customHeight="1" x14ac:dyDescent="0.25">
      <c r="A393" s="3">
        <f t="shared" si="15"/>
        <v>391</v>
      </c>
      <c r="B393" s="48">
        <v>1140867598</v>
      </c>
      <c r="C393" s="13" t="s">
        <v>288</v>
      </c>
      <c r="D393" s="14" t="s">
        <v>1143</v>
      </c>
      <c r="E393" s="13" t="s">
        <v>6</v>
      </c>
      <c r="F393" s="2" t="s">
        <v>716</v>
      </c>
      <c r="G393" s="3" t="s">
        <v>1226</v>
      </c>
      <c r="H393" s="15">
        <v>1653600</v>
      </c>
      <c r="I393" s="15">
        <f t="shared" si="14"/>
        <v>1653600</v>
      </c>
      <c r="J393" s="22">
        <v>4358</v>
      </c>
      <c r="K393" s="16">
        <v>5359</v>
      </c>
      <c r="L393" s="17" t="s">
        <v>109</v>
      </c>
      <c r="M393" s="20">
        <v>44060</v>
      </c>
      <c r="N393" s="20" t="s">
        <v>1664</v>
      </c>
    </row>
    <row r="394" spans="1:14" s="1" customFormat="1" ht="27" customHeight="1" x14ac:dyDescent="0.25">
      <c r="A394" s="3">
        <f t="shared" si="15"/>
        <v>392</v>
      </c>
      <c r="B394" s="48">
        <v>55227166</v>
      </c>
      <c r="C394" s="13" t="s">
        <v>293</v>
      </c>
      <c r="D394" s="14" t="s">
        <v>1144</v>
      </c>
      <c r="E394" s="13" t="s">
        <v>10</v>
      </c>
      <c r="F394" s="2" t="s">
        <v>716</v>
      </c>
      <c r="G394" s="3" t="s">
        <v>1226</v>
      </c>
      <c r="H394" s="15">
        <v>2280000</v>
      </c>
      <c r="I394" s="15">
        <f t="shared" si="14"/>
        <v>2280000</v>
      </c>
      <c r="J394" s="22">
        <v>4359</v>
      </c>
      <c r="K394" s="16">
        <v>5360</v>
      </c>
      <c r="L394" s="17" t="s">
        <v>109</v>
      </c>
      <c r="M394" s="20">
        <v>44060</v>
      </c>
      <c r="N394" s="20" t="s">
        <v>1665</v>
      </c>
    </row>
    <row r="395" spans="1:14" s="1" customFormat="1" ht="27" customHeight="1" x14ac:dyDescent="0.25">
      <c r="A395" s="3">
        <f t="shared" si="15"/>
        <v>393</v>
      </c>
      <c r="B395" s="48">
        <v>32769980</v>
      </c>
      <c r="C395" s="13" t="s">
        <v>294</v>
      </c>
      <c r="D395" s="14" t="s">
        <v>1145</v>
      </c>
      <c r="E395" s="13" t="s">
        <v>6</v>
      </c>
      <c r="F395" s="2" t="s">
        <v>716</v>
      </c>
      <c r="G395" s="3" t="s">
        <v>1226</v>
      </c>
      <c r="H395" s="15">
        <v>1653600</v>
      </c>
      <c r="I395" s="15">
        <f t="shared" si="14"/>
        <v>1653600</v>
      </c>
      <c r="J395" s="22">
        <v>4360</v>
      </c>
      <c r="K395" s="16">
        <v>5361</v>
      </c>
      <c r="L395" s="17" t="s">
        <v>109</v>
      </c>
      <c r="M395" s="20">
        <v>44060</v>
      </c>
      <c r="N395" s="20" t="s">
        <v>1666</v>
      </c>
    </row>
    <row r="396" spans="1:14" s="1" customFormat="1" ht="27" customHeight="1" x14ac:dyDescent="0.25">
      <c r="A396" s="3">
        <f t="shared" si="15"/>
        <v>394</v>
      </c>
      <c r="B396" s="48">
        <v>32787314</v>
      </c>
      <c r="C396" s="13" t="s">
        <v>303</v>
      </c>
      <c r="D396" s="14" t="s">
        <v>1146</v>
      </c>
      <c r="E396" s="13" t="s">
        <v>171</v>
      </c>
      <c r="F396" s="2" t="s">
        <v>716</v>
      </c>
      <c r="G396" s="3" t="s">
        <v>1226</v>
      </c>
      <c r="H396" s="15">
        <v>1399200</v>
      </c>
      <c r="I396" s="15">
        <f t="shared" si="14"/>
        <v>1399200</v>
      </c>
      <c r="J396" s="22">
        <v>4361</v>
      </c>
      <c r="K396" s="16">
        <v>5362</v>
      </c>
      <c r="L396" s="17" t="s">
        <v>109</v>
      </c>
      <c r="M396" s="20">
        <v>44060</v>
      </c>
      <c r="N396" s="20" t="s">
        <v>1667</v>
      </c>
    </row>
    <row r="397" spans="1:14" s="1" customFormat="1" ht="27" customHeight="1" x14ac:dyDescent="0.25">
      <c r="A397" s="3">
        <f t="shared" si="15"/>
        <v>395</v>
      </c>
      <c r="B397" s="48">
        <v>1045689538</v>
      </c>
      <c r="C397" s="13" t="s">
        <v>305</v>
      </c>
      <c r="D397" s="14" t="s">
        <v>1147</v>
      </c>
      <c r="E397" s="13" t="s">
        <v>190</v>
      </c>
      <c r="F397" s="2" t="s">
        <v>716</v>
      </c>
      <c r="G397" s="3" t="s">
        <v>1226</v>
      </c>
      <c r="H397" s="15">
        <v>1800000</v>
      </c>
      <c r="I397" s="15">
        <f t="shared" si="14"/>
        <v>1800000</v>
      </c>
      <c r="J397" s="22">
        <v>4362</v>
      </c>
      <c r="K397" s="16">
        <v>5363</v>
      </c>
      <c r="L397" s="17" t="s">
        <v>109</v>
      </c>
      <c r="M397" s="20">
        <v>44060</v>
      </c>
      <c r="N397" s="20" t="s">
        <v>1668</v>
      </c>
    </row>
    <row r="398" spans="1:14" s="1" customFormat="1" ht="27" customHeight="1" x14ac:dyDescent="0.25">
      <c r="A398" s="3">
        <f t="shared" si="15"/>
        <v>396</v>
      </c>
      <c r="B398" s="48">
        <v>32814938</v>
      </c>
      <c r="C398" s="13" t="s">
        <v>307</v>
      </c>
      <c r="D398" s="14" t="s">
        <v>1148</v>
      </c>
      <c r="E398" s="13" t="s">
        <v>162</v>
      </c>
      <c r="F398" s="2" t="s">
        <v>716</v>
      </c>
      <c r="G398" s="3" t="s">
        <v>1226</v>
      </c>
      <c r="H398" s="15">
        <v>1458000</v>
      </c>
      <c r="I398" s="15">
        <f t="shared" si="14"/>
        <v>1458000</v>
      </c>
      <c r="J398" s="22">
        <v>4363</v>
      </c>
      <c r="K398" s="16">
        <v>5364</v>
      </c>
      <c r="L398" s="17" t="s">
        <v>109</v>
      </c>
      <c r="M398" s="20">
        <v>44060</v>
      </c>
      <c r="N398" s="20" t="s">
        <v>1669</v>
      </c>
    </row>
    <row r="399" spans="1:14" s="1" customFormat="1" ht="27" customHeight="1" x14ac:dyDescent="0.25">
      <c r="A399" s="3">
        <f t="shared" si="15"/>
        <v>397</v>
      </c>
      <c r="B399" s="48">
        <v>22443679</v>
      </c>
      <c r="C399" s="13" t="s">
        <v>308</v>
      </c>
      <c r="D399" s="14" t="s">
        <v>1149</v>
      </c>
      <c r="E399" s="13" t="s">
        <v>11</v>
      </c>
      <c r="F399" s="2" t="s">
        <v>716</v>
      </c>
      <c r="G399" s="3" t="s">
        <v>1226</v>
      </c>
      <c r="H399" s="15">
        <v>2700000</v>
      </c>
      <c r="I399" s="15">
        <f t="shared" si="14"/>
        <v>2700000</v>
      </c>
      <c r="J399" s="22">
        <v>4364</v>
      </c>
      <c r="K399" s="16">
        <v>5365</v>
      </c>
      <c r="L399" s="17" t="s">
        <v>109</v>
      </c>
      <c r="M399" s="20">
        <v>44060</v>
      </c>
      <c r="N399" s="20" t="s">
        <v>1670</v>
      </c>
    </row>
    <row r="400" spans="1:14" s="1" customFormat="1" ht="27" customHeight="1" x14ac:dyDescent="0.25">
      <c r="A400" s="3">
        <f t="shared" si="15"/>
        <v>398</v>
      </c>
      <c r="B400" s="48">
        <v>32756032</v>
      </c>
      <c r="C400" s="13" t="s">
        <v>309</v>
      </c>
      <c r="D400" s="14" t="s">
        <v>1150</v>
      </c>
      <c r="E400" s="13" t="s">
        <v>6</v>
      </c>
      <c r="F400" s="2" t="s">
        <v>716</v>
      </c>
      <c r="G400" s="3" t="s">
        <v>1226</v>
      </c>
      <c r="H400" s="15">
        <v>1653600</v>
      </c>
      <c r="I400" s="15">
        <f t="shared" si="14"/>
        <v>1653600</v>
      </c>
      <c r="J400" s="22">
        <v>4365</v>
      </c>
      <c r="K400" s="16">
        <v>5366</v>
      </c>
      <c r="L400" s="17" t="s">
        <v>109</v>
      </c>
      <c r="M400" s="20">
        <v>44060</v>
      </c>
      <c r="N400" s="20" t="s">
        <v>1671</v>
      </c>
    </row>
    <row r="401" spans="1:14" s="1" customFormat="1" ht="27" customHeight="1" x14ac:dyDescent="0.25">
      <c r="A401" s="3">
        <f t="shared" si="15"/>
        <v>399</v>
      </c>
      <c r="B401" s="48">
        <v>1140877960</v>
      </c>
      <c r="C401" s="13" t="s">
        <v>20</v>
      </c>
      <c r="D401" s="14" t="s">
        <v>1151</v>
      </c>
      <c r="E401" s="13" t="s">
        <v>7</v>
      </c>
      <c r="F401" s="2" t="s">
        <v>716</v>
      </c>
      <c r="G401" s="3" t="s">
        <v>1226</v>
      </c>
      <c r="H401" s="15">
        <v>1680000</v>
      </c>
      <c r="I401" s="15">
        <f t="shared" si="14"/>
        <v>1680000</v>
      </c>
      <c r="J401" s="22">
        <v>4366</v>
      </c>
      <c r="K401" s="16">
        <v>5367</v>
      </c>
      <c r="L401" s="17" t="s">
        <v>106</v>
      </c>
      <c r="M401" s="20">
        <v>44060</v>
      </c>
      <c r="N401" s="20" t="s">
        <v>1672</v>
      </c>
    </row>
    <row r="402" spans="1:14" s="1" customFormat="1" ht="27" customHeight="1" x14ac:dyDescent="0.25">
      <c r="A402" s="3">
        <f t="shared" si="15"/>
        <v>400</v>
      </c>
      <c r="B402" s="48">
        <v>1048267612</v>
      </c>
      <c r="C402" s="13" t="s">
        <v>324</v>
      </c>
      <c r="D402" s="14" t="s">
        <v>1152</v>
      </c>
      <c r="E402" s="49" t="s">
        <v>584</v>
      </c>
      <c r="F402" s="2" t="s">
        <v>716</v>
      </c>
      <c r="G402" s="3" t="s">
        <v>1226</v>
      </c>
      <c r="H402" s="15">
        <v>5088000</v>
      </c>
      <c r="I402" s="15">
        <f t="shared" si="14"/>
        <v>5088000</v>
      </c>
      <c r="J402" s="22">
        <v>4367</v>
      </c>
      <c r="K402" s="16">
        <v>5368</v>
      </c>
      <c r="L402" s="17" t="s">
        <v>109</v>
      </c>
      <c r="M402" s="20">
        <v>44060</v>
      </c>
      <c r="N402" s="20" t="s">
        <v>1673</v>
      </c>
    </row>
    <row r="403" spans="1:14" s="1" customFormat="1" ht="27" customHeight="1" x14ac:dyDescent="0.25">
      <c r="A403" s="3">
        <f t="shared" si="15"/>
        <v>401</v>
      </c>
      <c r="B403" s="46">
        <v>1081799915</v>
      </c>
      <c r="C403" s="13" t="s">
        <v>327</v>
      </c>
      <c r="D403" s="14" t="s">
        <v>1153</v>
      </c>
      <c r="E403" s="13" t="s">
        <v>6</v>
      </c>
      <c r="F403" s="2" t="s">
        <v>716</v>
      </c>
      <c r="G403" s="3" t="s">
        <v>1226</v>
      </c>
      <c r="H403" s="15">
        <v>1653600</v>
      </c>
      <c r="I403" s="15">
        <f t="shared" si="14"/>
        <v>1653600</v>
      </c>
      <c r="J403" s="22">
        <v>4368</v>
      </c>
      <c r="K403" s="16">
        <v>5369</v>
      </c>
      <c r="L403" s="17" t="s">
        <v>109</v>
      </c>
      <c r="M403" s="20">
        <v>44060</v>
      </c>
      <c r="N403" s="20" t="s">
        <v>1674</v>
      </c>
    </row>
    <row r="404" spans="1:14" s="1" customFormat="1" ht="27" customHeight="1" x14ac:dyDescent="0.25">
      <c r="A404" s="3">
        <f t="shared" si="15"/>
        <v>402</v>
      </c>
      <c r="B404" s="48">
        <v>72231273</v>
      </c>
      <c r="C404" s="1" t="s">
        <v>328</v>
      </c>
      <c r="D404" s="14" t="s">
        <v>1154</v>
      </c>
      <c r="E404" s="91" t="s">
        <v>29</v>
      </c>
      <c r="F404" s="2" t="s">
        <v>716</v>
      </c>
      <c r="G404" s="3" t="s">
        <v>1226</v>
      </c>
      <c r="H404" s="15">
        <v>1378000</v>
      </c>
      <c r="I404" s="15">
        <f t="shared" si="14"/>
        <v>1378000</v>
      </c>
      <c r="J404" s="22">
        <v>4369</v>
      </c>
      <c r="K404" s="16">
        <v>5370</v>
      </c>
      <c r="L404" s="17" t="s">
        <v>106</v>
      </c>
      <c r="M404" s="20">
        <v>44060</v>
      </c>
      <c r="N404" s="20" t="s">
        <v>1675</v>
      </c>
    </row>
    <row r="405" spans="1:14" s="1" customFormat="1" ht="27" customHeight="1" x14ac:dyDescent="0.25">
      <c r="A405" s="3">
        <f t="shared" si="15"/>
        <v>403</v>
      </c>
      <c r="B405" s="48">
        <v>9191876</v>
      </c>
      <c r="C405" s="13" t="s">
        <v>19</v>
      </c>
      <c r="D405" s="14" t="s">
        <v>1155</v>
      </c>
      <c r="E405" s="13" t="s">
        <v>7</v>
      </c>
      <c r="F405" s="2" t="s">
        <v>716</v>
      </c>
      <c r="G405" s="3" t="s">
        <v>1226</v>
      </c>
      <c r="H405" s="15">
        <v>1680000</v>
      </c>
      <c r="I405" s="15">
        <f t="shared" si="14"/>
        <v>1680000</v>
      </c>
      <c r="J405" s="22">
        <v>4370</v>
      </c>
      <c r="K405" s="16">
        <v>5371</v>
      </c>
      <c r="L405" s="17" t="s">
        <v>106</v>
      </c>
      <c r="M405" s="20">
        <v>44060</v>
      </c>
      <c r="N405" s="20" t="s">
        <v>1676</v>
      </c>
    </row>
    <row r="406" spans="1:14" s="1" customFormat="1" ht="27" customHeight="1" x14ac:dyDescent="0.25">
      <c r="A406" s="3">
        <f t="shared" si="15"/>
        <v>404</v>
      </c>
      <c r="B406" s="48">
        <v>72147873</v>
      </c>
      <c r="C406" s="13" t="s">
        <v>332</v>
      </c>
      <c r="D406" s="14" t="s">
        <v>1156</v>
      </c>
      <c r="E406" s="13" t="s">
        <v>320</v>
      </c>
      <c r="F406" s="2" t="s">
        <v>716</v>
      </c>
      <c r="G406" s="3" t="s">
        <v>1226</v>
      </c>
      <c r="H406" s="15">
        <v>2280000</v>
      </c>
      <c r="I406" s="15">
        <f t="shared" si="14"/>
        <v>2280000</v>
      </c>
      <c r="J406" s="22">
        <v>4371</v>
      </c>
      <c r="K406" s="16">
        <v>5372</v>
      </c>
      <c r="L406" s="17" t="s">
        <v>102</v>
      </c>
      <c r="M406" s="20">
        <v>44060</v>
      </c>
      <c r="N406" s="20" t="s">
        <v>1677</v>
      </c>
    </row>
    <row r="407" spans="1:14" s="1" customFormat="1" ht="27" customHeight="1" x14ac:dyDescent="0.25">
      <c r="A407" s="3">
        <f t="shared" si="15"/>
        <v>405</v>
      </c>
      <c r="B407" s="48">
        <v>32613493</v>
      </c>
      <c r="C407" s="13" t="s">
        <v>334</v>
      </c>
      <c r="D407" s="14" t="s">
        <v>1157</v>
      </c>
      <c r="E407" s="13" t="s">
        <v>6</v>
      </c>
      <c r="F407" s="2" t="s">
        <v>716</v>
      </c>
      <c r="G407" s="3" t="s">
        <v>1226</v>
      </c>
      <c r="H407" s="15">
        <v>1653600</v>
      </c>
      <c r="I407" s="15">
        <f t="shared" si="14"/>
        <v>1653600</v>
      </c>
      <c r="J407" s="22">
        <v>4372</v>
      </c>
      <c r="K407" s="16">
        <v>5373</v>
      </c>
      <c r="L407" s="17" t="s">
        <v>109</v>
      </c>
      <c r="M407" s="20">
        <v>44060</v>
      </c>
      <c r="N407" s="20" t="s">
        <v>1678</v>
      </c>
    </row>
    <row r="408" spans="1:14" s="1" customFormat="1" ht="27" customHeight="1" x14ac:dyDescent="0.25">
      <c r="A408" s="3">
        <f t="shared" si="15"/>
        <v>406</v>
      </c>
      <c r="B408" s="48">
        <v>1042435408</v>
      </c>
      <c r="C408" s="13" t="s">
        <v>122</v>
      </c>
      <c r="D408" s="14" t="s">
        <v>1158</v>
      </c>
      <c r="E408" s="91" t="s">
        <v>29</v>
      </c>
      <c r="F408" s="2" t="s">
        <v>716</v>
      </c>
      <c r="G408" s="3" t="s">
        <v>1226</v>
      </c>
      <c r="H408" s="15">
        <v>1378000</v>
      </c>
      <c r="I408" s="15">
        <f t="shared" si="14"/>
        <v>1378000</v>
      </c>
      <c r="J408" s="22">
        <v>4373</v>
      </c>
      <c r="K408" s="16">
        <v>5374</v>
      </c>
      <c r="L408" s="17" t="s">
        <v>106</v>
      </c>
      <c r="M408" s="20">
        <v>44060</v>
      </c>
      <c r="N408" s="20" t="s">
        <v>1679</v>
      </c>
    </row>
    <row r="409" spans="1:14" s="1" customFormat="1" ht="27" customHeight="1" x14ac:dyDescent="0.25">
      <c r="A409" s="3">
        <f t="shared" si="15"/>
        <v>407</v>
      </c>
      <c r="B409" s="48">
        <v>1045724863</v>
      </c>
      <c r="C409" s="13" t="s">
        <v>376</v>
      </c>
      <c r="D409" s="14" t="s">
        <v>1159</v>
      </c>
      <c r="E409" s="13" t="s">
        <v>26</v>
      </c>
      <c r="F409" s="2" t="s">
        <v>716</v>
      </c>
      <c r="G409" s="3" t="s">
        <v>1226</v>
      </c>
      <c r="H409" s="15">
        <v>3072000</v>
      </c>
      <c r="I409" s="15">
        <f t="shared" si="14"/>
        <v>3072000</v>
      </c>
      <c r="J409" s="22">
        <v>4374</v>
      </c>
      <c r="K409" s="16">
        <v>5375</v>
      </c>
      <c r="L409" s="17" t="s">
        <v>109</v>
      </c>
      <c r="M409" s="20">
        <v>44060</v>
      </c>
      <c r="N409" s="20" t="s">
        <v>1680</v>
      </c>
    </row>
    <row r="410" spans="1:14" s="1" customFormat="1" ht="27" customHeight="1" x14ac:dyDescent="0.25">
      <c r="A410" s="3">
        <f t="shared" si="15"/>
        <v>408</v>
      </c>
      <c r="B410" s="48">
        <v>1143143512</v>
      </c>
      <c r="C410" s="13" t="s">
        <v>132</v>
      </c>
      <c r="D410" s="14" t="s">
        <v>1160</v>
      </c>
      <c r="E410" s="13" t="s">
        <v>6</v>
      </c>
      <c r="F410" s="2" t="s">
        <v>716</v>
      </c>
      <c r="G410" s="3" t="s">
        <v>1226</v>
      </c>
      <c r="H410" s="15">
        <v>1653600</v>
      </c>
      <c r="I410" s="15">
        <f t="shared" si="14"/>
        <v>1653600</v>
      </c>
      <c r="J410" s="22">
        <v>4375</v>
      </c>
      <c r="K410" s="16">
        <v>5376</v>
      </c>
      <c r="L410" s="17" t="s">
        <v>109</v>
      </c>
      <c r="M410" s="20">
        <v>44060</v>
      </c>
      <c r="N410" s="20" t="s">
        <v>1681</v>
      </c>
    </row>
    <row r="411" spans="1:14" s="1" customFormat="1" ht="27" customHeight="1" x14ac:dyDescent="0.25">
      <c r="A411" s="3">
        <f t="shared" si="15"/>
        <v>409</v>
      </c>
      <c r="B411" s="48">
        <v>1045692313</v>
      </c>
      <c r="C411" s="13" t="s">
        <v>349</v>
      </c>
      <c r="D411" s="14" t="s">
        <v>1161</v>
      </c>
      <c r="E411" s="13" t="s">
        <v>533</v>
      </c>
      <c r="F411" s="2" t="s">
        <v>716</v>
      </c>
      <c r="G411" s="3" t="s">
        <v>1226</v>
      </c>
      <c r="H411" s="15">
        <v>1653000</v>
      </c>
      <c r="I411" s="15">
        <f t="shared" si="14"/>
        <v>1653000</v>
      </c>
      <c r="J411" s="22">
        <v>4376</v>
      </c>
      <c r="K411" s="16">
        <v>5377</v>
      </c>
      <c r="L411" s="17" t="s">
        <v>109</v>
      </c>
      <c r="M411" s="20">
        <v>44060</v>
      </c>
      <c r="N411" s="20" t="s">
        <v>1682</v>
      </c>
    </row>
    <row r="412" spans="1:14" s="1" customFormat="1" ht="27" customHeight="1" x14ac:dyDescent="0.25">
      <c r="A412" s="3">
        <f t="shared" si="15"/>
        <v>410</v>
      </c>
      <c r="B412" s="48">
        <v>52703063</v>
      </c>
      <c r="C412" s="13" t="s">
        <v>356</v>
      </c>
      <c r="D412" s="14" t="s">
        <v>1162</v>
      </c>
      <c r="E412" s="13" t="s">
        <v>6</v>
      </c>
      <c r="F412" s="2" t="s">
        <v>716</v>
      </c>
      <c r="G412" s="3" t="s">
        <v>1226</v>
      </c>
      <c r="H412" s="15">
        <v>1653600</v>
      </c>
      <c r="I412" s="15">
        <f t="shared" si="14"/>
        <v>1653600</v>
      </c>
      <c r="J412" s="22">
        <v>4377</v>
      </c>
      <c r="K412" s="16">
        <v>5378</v>
      </c>
      <c r="L412" s="17" t="s">
        <v>109</v>
      </c>
      <c r="M412" s="20">
        <v>44060</v>
      </c>
      <c r="N412" s="20" t="s">
        <v>1683</v>
      </c>
    </row>
    <row r="413" spans="1:14" s="1" customFormat="1" ht="27" customHeight="1" x14ac:dyDescent="0.25">
      <c r="A413" s="3">
        <f t="shared" si="15"/>
        <v>411</v>
      </c>
      <c r="B413" s="92">
        <v>32816824</v>
      </c>
      <c r="C413" s="91" t="s">
        <v>360</v>
      </c>
      <c r="D413" s="14" t="s">
        <v>1163</v>
      </c>
      <c r="E413" s="49" t="s">
        <v>616</v>
      </c>
      <c r="F413" s="2" t="s">
        <v>716</v>
      </c>
      <c r="G413" s="3" t="s">
        <v>1226</v>
      </c>
      <c r="H413" s="15">
        <v>1166000</v>
      </c>
      <c r="I413" s="15">
        <f t="shared" si="14"/>
        <v>1166000</v>
      </c>
      <c r="J413" s="22">
        <v>4378</v>
      </c>
      <c r="K413" s="16">
        <v>5379</v>
      </c>
      <c r="L413" s="17" t="s">
        <v>109</v>
      </c>
      <c r="M413" s="20">
        <v>44060</v>
      </c>
      <c r="N413" s="20" t="s">
        <v>1684</v>
      </c>
    </row>
    <row r="414" spans="1:14" s="1" customFormat="1" ht="27" customHeight="1" x14ac:dyDescent="0.25">
      <c r="A414" s="3">
        <f t="shared" si="15"/>
        <v>412</v>
      </c>
      <c r="B414" s="48">
        <v>1129516318</v>
      </c>
      <c r="C414" s="13" t="s">
        <v>118</v>
      </c>
      <c r="D414" s="14" t="s">
        <v>1164</v>
      </c>
      <c r="E414" s="91" t="s">
        <v>29</v>
      </c>
      <c r="F414" s="2" t="s">
        <v>716</v>
      </c>
      <c r="G414" s="3" t="s">
        <v>1226</v>
      </c>
      <c r="H414" s="15">
        <v>1378000</v>
      </c>
      <c r="I414" s="15">
        <f t="shared" si="14"/>
        <v>1378000</v>
      </c>
      <c r="J414" s="22">
        <v>4379</v>
      </c>
      <c r="K414" s="16">
        <v>5380</v>
      </c>
      <c r="L414" s="17" t="s">
        <v>106</v>
      </c>
      <c r="M414" s="20">
        <v>44060</v>
      </c>
      <c r="N414" s="20" t="s">
        <v>1685</v>
      </c>
    </row>
    <row r="415" spans="1:14" s="1" customFormat="1" ht="27" customHeight="1" x14ac:dyDescent="0.25">
      <c r="A415" s="3">
        <f t="shared" si="15"/>
        <v>413</v>
      </c>
      <c r="B415" s="48">
        <v>1143452684</v>
      </c>
      <c r="C415" s="13" t="s">
        <v>362</v>
      </c>
      <c r="D415" s="14" t="s">
        <v>1165</v>
      </c>
      <c r="E415" s="13" t="s">
        <v>174</v>
      </c>
      <c r="F415" s="2" t="s">
        <v>716</v>
      </c>
      <c r="G415" s="3" t="s">
        <v>1226</v>
      </c>
      <c r="H415" s="15">
        <v>2160000</v>
      </c>
      <c r="I415" s="15">
        <f t="shared" si="14"/>
        <v>2160000</v>
      </c>
      <c r="J415" s="22">
        <v>4380</v>
      </c>
      <c r="K415" s="16">
        <v>5381</v>
      </c>
      <c r="L415" s="17" t="s">
        <v>102</v>
      </c>
      <c r="M415" s="20">
        <v>44060</v>
      </c>
      <c r="N415" s="20" t="s">
        <v>1686</v>
      </c>
    </row>
    <row r="416" spans="1:14" s="1" customFormat="1" ht="27" customHeight="1" x14ac:dyDescent="0.25">
      <c r="A416" s="3">
        <f t="shared" si="15"/>
        <v>414</v>
      </c>
      <c r="B416" s="46">
        <v>55246222</v>
      </c>
      <c r="C416" s="13" t="s">
        <v>396</v>
      </c>
      <c r="D416" s="14" t="s">
        <v>1166</v>
      </c>
      <c r="E416" s="13" t="s">
        <v>11</v>
      </c>
      <c r="F416" s="2" t="s">
        <v>716</v>
      </c>
      <c r="G416" s="3" t="s">
        <v>1226</v>
      </c>
      <c r="H416" s="15">
        <v>2280000</v>
      </c>
      <c r="I416" s="15">
        <f t="shared" si="14"/>
        <v>2280000</v>
      </c>
      <c r="J416" s="22">
        <v>4381</v>
      </c>
      <c r="K416" s="16">
        <v>5382</v>
      </c>
      <c r="L416" s="17" t="s">
        <v>109</v>
      </c>
      <c r="M416" s="20">
        <v>44060</v>
      </c>
      <c r="N416" s="20" t="s">
        <v>1687</v>
      </c>
    </row>
    <row r="417" spans="1:18" s="1" customFormat="1" ht="27" customHeight="1" x14ac:dyDescent="0.25">
      <c r="A417" s="3">
        <f t="shared" si="15"/>
        <v>415</v>
      </c>
      <c r="B417" s="48">
        <v>1042436116</v>
      </c>
      <c r="C417" s="13" t="s">
        <v>370</v>
      </c>
      <c r="D417" s="14" t="s">
        <v>1167</v>
      </c>
      <c r="E417" s="13" t="s">
        <v>6</v>
      </c>
      <c r="F417" s="2" t="s">
        <v>716</v>
      </c>
      <c r="G417" s="3" t="s">
        <v>1226</v>
      </c>
      <c r="H417" s="15">
        <v>1653600</v>
      </c>
      <c r="I417" s="15">
        <f t="shared" ref="I417:I471" si="16">+H417*1</f>
        <v>1653600</v>
      </c>
      <c r="J417" s="22">
        <v>4382</v>
      </c>
      <c r="K417" s="16">
        <v>5383</v>
      </c>
      <c r="L417" s="17" t="s">
        <v>109</v>
      </c>
      <c r="M417" s="20">
        <v>44060</v>
      </c>
      <c r="N417" s="20" t="s">
        <v>1688</v>
      </c>
      <c r="P417" s="18"/>
      <c r="Q417" s="18"/>
      <c r="R417" s="18"/>
    </row>
    <row r="418" spans="1:18" s="1" customFormat="1" ht="27" customHeight="1" x14ac:dyDescent="0.25">
      <c r="A418" s="3">
        <f t="shared" si="15"/>
        <v>416</v>
      </c>
      <c r="B418" s="48">
        <v>1045226744</v>
      </c>
      <c r="C418" s="13" t="s">
        <v>371</v>
      </c>
      <c r="D418" s="14" t="s">
        <v>1168</v>
      </c>
      <c r="E418" s="13" t="s">
        <v>26</v>
      </c>
      <c r="F418" s="2" t="s">
        <v>716</v>
      </c>
      <c r="G418" s="3" t="s">
        <v>1226</v>
      </c>
      <c r="H418" s="15">
        <v>3072000</v>
      </c>
      <c r="I418" s="15">
        <f t="shared" si="16"/>
        <v>3072000</v>
      </c>
      <c r="J418" s="22">
        <v>4383</v>
      </c>
      <c r="K418" s="16">
        <v>5384</v>
      </c>
      <c r="L418" s="17" t="s">
        <v>109</v>
      </c>
      <c r="M418" s="20">
        <v>44060</v>
      </c>
      <c r="N418" s="20" t="s">
        <v>1689</v>
      </c>
    </row>
    <row r="419" spans="1:18" s="1" customFormat="1" ht="27" customHeight="1" x14ac:dyDescent="0.25">
      <c r="A419" s="3">
        <f t="shared" si="15"/>
        <v>417</v>
      </c>
      <c r="B419" s="46">
        <v>1085110564</v>
      </c>
      <c r="C419" s="47" t="s">
        <v>394</v>
      </c>
      <c r="D419" s="14" t="s">
        <v>1169</v>
      </c>
      <c r="E419" s="13" t="s">
        <v>14</v>
      </c>
      <c r="F419" s="2" t="s">
        <v>716</v>
      </c>
      <c r="G419" s="3" t="s">
        <v>1226</v>
      </c>
      <c r="H419" s="15">
        <v>1166000</v>
      </c>
      <c r="I419" s="15">
        <f t="shared" si="16"/>
        <v>1166000</v>
      </c>
      <c r="J419" s="22">
        <v>4384</v>
      </c>
      <c r="K419" s="16">
        <v>5385</v>
      </c>
      <c r="L419" s="17" t="s">
        <v>109</v>
      </c>
      <c r="M419" s="20">
        <v>44060</v>
      </c>
      <c r="N419" s="20" t="s">
        <v>1690</v>
      </c>
    </row>
    <row r="420" spans="1:18" s="1" customFormat="1" ht="27" customHeight="1" x14ac:dyDescent="0.25">
      <c r="A420" s="3">
        <f t="shared" si="15"/>
        <v>418</v>
      </c>
      <c r="B420" s="46">
        <v>19535725</v>
      </c>
      <c r="C420" s="47" t="s">
        <v>395</v>
      </c>
      <c r="D420" s="14" t="s">
        <v>1170</v>
      </c>
      <c r="E420" s="13" t="s">
        <v>26</v>
      </c>
      <c r="F420" s="2" t="s">
        <v>716</v>
      </c>
      <c r="G420" s="3" t="s">
        <v>1226</v>
      </c>
      <c r="H420" s="15">
        <v>3072000</v>
      </c>
      <c r="I420" s="15">
        <f t="shared" si="16"/>
        <v>3072000</v>
      </c>
      <c r="J420" s="22">
        <v>4385</v>
      </c>
      <c r="K420" s="16">
        <v>5386</v>
      </c>
      <c r="L420" s="17" t="s">
        <v>109</v>
      </c>
      <c r="M420" s="20">
        <v>44060</v>
      </c>
      <c r="N420" s="20" t="s">
        <v>1691</v>
      </c>
    </row>
    <row r="421" spans="1:18" s="1" customFormat="1" ht="27" customHeight="1" x14ac:dyDescent="0.25">
      <c r="A421" s="3">
        <f t="shared" si="15"/>
        <v>419</v>
      </c>
      <c r="B421" s="48">
        <v>72193875</v>
      </c>
      <c r="C421" s="17" t="s">
        <v>173</v>
      </c>
      <c r="D421" s="14" t="s">
        <v>1171</v>
      </c>
      <c r="E421" s="13" t="s">
        <v>174</v>
      </c>
      <c r="F421" s="2" t="s">
        <v>716</v>
      </c>
      <c r="G421" s="3" t="s">
        <v>1226</v>
      </c>
      <c r="H421" s="15">
        <v>2160000</v>
      </c>
      <c r="I421" s="15">
        <f t="shared" si="16"/>
        <v>2160000</v>
      </c>
      <c r="J421" s="22">
        <v>4386</v>
      </c>
      <c r="K421" s="16">
        <v>5387</v>
      </c>
      <c r="L421" s="17" t="s">
        <v>102</v>
      </c>
      <c r="M421" s="20">
        <v>44060</v>
      </c>
      <c r="N421" s="20" t="s">
        <v>1320</v>
      </c>
    </row>
    <row r="422" spans="1:18" s="1" customFormat="1" ht="27" customHeight="1" x14ac:dyDescent="0.25">
      <c r="A422" s="3">
        <f t="shared" si="15"/>
        <v>420</v>
      </c>
      <c r="B422" s="48">
        <v>72203756</v>
      </c>
      <c r="C422" s="13" t="s">
        <v>399</v>
      </c>
      <c r="D422" s="14" t="s">
        <v>1172</v>
      </c>
      <c r="E422" s="91" t="s">
        <v>29</v>
      </c>
      <c r="F422" s="2" t="s">
        <v>716</v>
      </c>
      <c r="G422" s="3" t="s">
        <v>1226</v>
      </c>
      <c r="H422" s="15">
        <v>1378000</v>
      </c>
      <c r="I422" s="15">
        <f t="shared" si="16"/>
        <v>1378000</v>
      </c>
      <c r="J422" s="22">
        <v>4387</v>
      </c>
      <c r="K422" s="16">
        <v>5388</v>
      </c>
      <c r="L422" s="17" t="s">
        <v>106</v>
      </c>
      <c r="M422" s="20">
        <v>44060</v>
      </c>
      <c r="N422" s="20" t="s">
        <v>1692</v>
      </c>
    </row>
    <row r="423" spans="1:18" s="1" customFormat="1" ht="27" customHeight="1" x14ac:dyDescent="0.25">
      <c r="A423" s="3">
        <f t="shared" si="15"/>
        <v>421</v>
      </c>
      <c r="B423" s="46">
        <v>32862578</v>
      </c>
      <c r="C423" s="1" t="s">
        <v>97</v>
      </c>
      <c r="D423" s="14" t="s">
        <v>1173</v>
      </c>
      <c r="E423" s="13" t="s">
        <v>12</v>
      </c>
      <c r="F423" s="2" t="s">
        <v>716</v>
      </c>
      <c r="G423" s="3" t="s">
        <v>1226</v>
      </c>
      <c r="H423" s="15">
        <v>1166000</v>
      </c>
      <c r="I423" s="15">
        <f t="shared" si="16"/>
        <v>1166000</v>
      </c>
      <c r="J423" s="22">
        <v>4388</v>
      </c>
      <c r="K423" s="16">
        <v>5389</v>
      </c>
      <c r="L423" s="17" t="s">
        <v>109</v>
      </c>
      <c r="M423" s="20">
        <v>44060</v>
      </c>
      <c r="N423" s="20" t="s">
        <v>1693</v>
      </c>
    </row>
    <row r="424" spans="1:18" s="1" customFormat="1" ht="27" customHeight="1" x14ac:dyDescent="0.25">
      <c r="A424" s="3">
        <f t="shared" si="15"/>
        <v>422</v>
      </c>
      <c r="B424" s="46">
        <v>1045731190</v>
      </c>
      <c r="C424" s="1" t="s">
        <v>507</v>
      </c>
      <c r="D424" s="14" t="s">
        <v>1174</v>
      </c>
      <c r="E424" s="13" t="s">
        <v>9</v>
      </c>
      <c r="F424" s="2" t="s">
        <v>716</v>
      </c>
      <c r="G424" s="3" t="s">
        <v>1226</v>
      </c>
      <c r="H424" s="15">
        <v>1524000</v>
      </c>
      <c r="I424" s="15">
        <f t="shared" si="16"/>
        <v>1524000</v>
      </c>
      <c r="J424" s="22">
        <v>4389</v>
      </c>
      <c r="K424" s="16">
        <v>5390</v>
      </c>
      <c r="L424" s="17" t="s">
        <v>109</v>
      </c>
      <c r="M424" s="20">
        <v>44060</v>
      </c>
      <c r="N424" s="20" t="s">
        <v>1694</v>
      </c>
    </row>
    <row r="425" spans="1:18" s="1" customFormat="1" ht="27" customHeight="1" x14ac:dyDescent="0.25">
      <c r="A425" s="3">
        <f t="shared" si="15"/>
        <v>423</v>
      </c>
      <c r="B425" s="46">
        <v>1047230116</v>
      </c>
      <c r="C425" s="13" t="s">
        <v>548</v>
      </c>
      <c r="D425" s="14" t="s">
        <v>1175</v>
      </c>
      <c r="E425" s="13" t="s">
        <v>549</v>
      </c>
      <c r="F425" s="2" t="s">
        <v>716</v>
      </c>
      <c r="G425" s="3" t="s">
        <v>1226</v>
      </c>
      <c r="H425" s="15">
        <v>1680000</v>
      </c>
      <c r="I425" s="15">
        <f t="shared" si="16"/>
        <v>1680000</v>
      </c>
      <c r="J425" s="22">
        <v>4390</v>
      </c>
      <c r="K425" s="16">
        <v>5391</v>
      </c>
      <c r="L425" s="17" t="s">
        <v>106</v>
      </c>
      <c r="M425" s="20">
        <v>44060</v>
      </c>
      <c r="N425" s="20" t="s">
        <v>1695</v>
      </c>
    </row>
    <row r="426" spans="1:18" s="1" customFormat="1" ht="27" customHeight="1" x14ac:dyDescent="0.25">
      <c r="A426" s="3">
        <f t="shared" si="15"/>
        <v>424</v>
      </c>
      <c r="B426" s="46">
        <v>1042454836</v>
      </c>
      <c r="C426" s="13" t="s">
        <v>525</v>
      </c>
      <c r="D426" s="14" t="s">
        <v>1176</v>
      </c>
      <c r="E426" s="13" t="s">
        <v>312</v>
      </c>
      <c r="F426" s="2" t="s">
        <v>716</v>
      </c>
      <c r="G426" s="3" t="s">
        <v>1226</v>
      </c>
      <c r="H426" s="15">
        <v>3000000</v>
      </c>
      <c r="I426" s="15">
        <f t="shared" si="16"/>
        <v>3000000</v>
      </c>
      <c r="J426" s="22">
        <v>4391</v>
      </c>
      <c r="K426" s="16">
        <v>5392</v>
      </c>
      <c r="L426" s="17" t="s">
        <v>109</v>
      </c>
      <c r="M426" s="20">
        <v>44060</v>
      </c>
      <c r="N426" s="20" t="s">
        <v>1696</v>
      </c>
    </row>
    <row r="427" spans="1:18" s="1" customFormat="1" ht="27" customHeight="1" x14ac:dyDescent="0.25">
      <c r="A427" s="3">
        <f t="shared" si="15"/>
        <v>425</v>
      </c>
      <c r="B427" s="46">
        <v>1006745656</v>
      </c>
      <c r="C427" s="13" t="s">
        <v>552</v>
      </c>
      <c r="D427" s="14" t="s">
        <v>1177</v>
      </c>
      <c r="E427" s="13" t="s">
        <v>26</v>
      </c>
      <c r="F427" s="2" t="s">
        <v>716</v>
      </c>
      <c r="G427" s="3" t="s">
        <v>1226</v>
      </c>
      <c r="H427" s="15">
        <v>3072000</v>
      </c>
      <c r="I427" s="15">
        <f t="shared" si="16"/>
        <v>3072000</v>
      </c>
      <c r="J427" s="22">
        <v>4392</v>
      </c>
      <c r="K427" s="16">
        <v>5393</v>
      </c>
      <c r="L427" s="17" t="s">
        <v>109</v>
      </c>
      <c r="M427" s="20">
        <v>44060</v>
      </c>
      <c r="N427" s="20" t="s">
        <v>1697</v>
      </c>
    </row>
    <row r="428" spans="1:18" s="1" customFormat="1" ht="27" customHeight="1" x14ac:dyDescent="0.25">
      <c r="A428" s="3">
        <f t="shared" si="15"/>
        <v>426</v>
      </c>
      <c r="B428" s="46">
        <v>1129529382</v>
      </c>
      <c r="C428" s="13" t="s">
        <v>558</v>
      </c>
      <c r="D428" s="14" t="s">
        <v>1178</v>
      </c>
      <c r="E428" s="13" t="s">
        <v>26</v>
      </c>
      <c r="F428" s="2" t="s">
        <v>716</v>
      </c>
      <c r="G428" s="3" t="s">
        <v>1226</v>
      </c>
      <c r="H428" s="15">
        <v>3072000</v>
      </c>
      <c r="I428" s="15">
        <f t="shared" si="16"/>
        <v>3072000</v>
      </c>
      <c r="J428" s="22">
        <v>4393</v>
      </c>
      <c r="K428" s="16">
        <v>5394</v>
      </c>
      <c r="L428" s="17" t="s">
        <v>109</v>
      </c>
      <c r="M428" s="20">
        <v>44060</v>
      </c>
      <c r="N428" s="20" t="s">
        <v>1698</v>
      </c>
    </row>
    <row r="429" spans="1:18" s="1" customFormat="1" ht="27" customHeight="1" x14ac:dyDescent="0.25">
      <c r="A429" s="3">
        <f t="shared" si="15"/>
        <v>427</v>
      </c>
      <c r="B429" s="48">
        <v>1052949649</v>
      </c>
      <c r="C429" s="13" t="s">
        <v>184</v>
      </c>
      <c r="D429" s="14" t="s">
        <v>1179</v>
      </c>
      <c r="E429" s="13" t="s">
        <v>10</v>
      </c>
      <c r="F429" s="2" t="s">
        <v>716</v>
      </c>
      <c r="G429" s="3" t="s">
        <v>1226</v>
      </c>
      <c r="H429" s="15">
        <v>2280000</v>
      </c>
      <c r="I429" s="15">
        <f t="shared" si="16"/>
        <v>2280000</v>
      </c>
      <c r="J429" s="22">
        <v>4394</v>
      </c>
      <c r="K429" s="16">
        <v>5395</v>
      </c>
      <c r="L429" s="17" t="s">
        <v>109</v>
      </c>
      <c r="M429" s="20">
        <v>44060</v>
      </c>
      <c r="N429" s="20" t="s">
        <v>1699</v>
      </c>
    </row>
    <row r="430" spans="1:18" s="1" customFormat="1" ht="27" customHeight="1" x14ac:dyDescent="0.25">
      <c r="A430" s="3">
        <f t="shared" si="15"/>
        <v>428</v>
      </c>
      <c r="B430" s="48">
        <v>7469739</v>
      </c>
      <c r="C430" s="13" t="s">
        <v>258</v>
      </c>
      <c r="D430" s="14" t="s">
        <v>1180</v>
      </c>
      <c r="E430" s="13" t="s">
        <v>9</v>
      </c>
      <c r="F430" s="2" t="s">
        <v>716</v>
      </c>
      <c r="G430" s="3" t="s">
        <v>1226</v>
      </c>
      <c r="H430" s="15">
        <v>1524000</v>
      </c>
      <c r="I430" s="15">
        <f t="shared" si="16"/>
        <v>1524000</v>
      </c>
      <c r="J430" s="22">
        <v>4395</v>
      </c>
      <c r="K430" s="16">
        <v>5396</v>
      </c>
      <c r="L430" s="17" t="s">
        <v>109</v>
      </c>
      <c r="M430" s="20">
        <v>44060</v>
      </c>
      <c r="N430" s="20" t="s">
        <v>1700</v>
      </c>
    </row>
    <row r="431" spans="1:18" s="1" customFormat="1" ht="27" customHeight="1" x14ac:dyDescent="0.25">
      <c r="A431" s="3">
        <f t="shared" si="15"/>
        <v>429</v>
      </c>
      <c r="B431" s="46">
        <v>1129570673</v>
      </c>
      <c r="C431" s="1" t="s">
        <v>637</v>
      </c>
      <c r="D431" s="14" t="s">
        <v>1181</v>
      </c>
      <c r="E431" s="13" t="s">
        <v>636</v>
      </c>
      <c r="F431" s="2" t="s">
        <v>716</v>
      </c>
      <c r="G431" s="3" t="s">
        <v>1226</v>
      </c>
      <c r="H431" s="15">
        <f>3072000+1536000</f>
        <v>4608000</v>
      </c>
      <c r="I431" s="15">
        <f t="shared" si="16"/>
        <v>4608000</v>
      </c>
      <c r="J431" s="22">
        <v>4396</v>
      </c>
      <c r="K431" s="16">
        <v>5397</v>
      </c>
      <c r="L431" s="17" t="s">
        <v>109</v>
      </c>
      <c r="M431" s="20">
        <v>44060</v>
      </c>
      <c r="N431" s="20" t="s">
        <v>1701</v>
      </c>
    </row>
    <row r="432" spans="1:18" s="1" customFormat="1" ht="27" customHeight="1" x14ac:dyDescent="0.25">
      <c r="A432" s="3">
        <f t="shared" si="15"/>
        <v>430</v>
      </c>
      <c r="B432" s="48">
        <v>15074329</v>
      </c>
      <c r="C432" s="13" t="s">
        <v>330</v>
      </c>
      <c r="D432" s="14" t="s">
        <v>1182</v>
      </c>
      <c r="E432" s="13" t="s">
        <v>9</v>
      </c>
      <c r="F432" s="2" t="s">
        <v>716</v>
      </c>
      <c r="G432" s="3" t="s">
        <v>1226</v>
      </c>
      <c r="H432" s="15">
        <v>1524000</v>
      </c>
      <c r="I432" s="15">
        <f t="shared" si="16"/>
        <v>1524000</v>
      </c>
      <c r="J432" s="22">
        <v>4397</v>
      </c>
      <c r="K432" s="16">
        <v>5398</v>
      </c>
      <c r="L432" s="17" t="s">
        <v>109</v>
      </c>
      <c r="M432" s="20">
        <v>44060</v>
      </c>
      <c r="N432" s="20" t="s">
        <v>1702</v>
      </c>
      <c r="O432" s="20"/>
    </row>
    <row r="433" spans="1:234" s="24" customFormat="1" ht="27" customHeight="1" x14ac:dyDescent="0.25">
      <c r="A433" s="3">
        <f t="shared" si="15"/>
        <v>431</v>
      </c>
      <c r="B433" s="82">
        <v>1042440221</v>
      </c>
      <c r="C433" s="23" t="s">
        <v>702</v>
      </c>
      <c r="D433" s="51" t="s">
        <v>1183</v>
      </c>
      <c r="E433" s="93" t="s">
        <v>29</v>
      </c>
      <c r="F433" s="33" t="s">
        <v>716</v>
      </c>
      <c r="G433" s="28" t="s">
        <v>1226</v>
      </c>
      <c r="H433" s="61">
        <v>1378000</v>
      </c>
      <c r="I433" s="29">
        <f t="shared" si="16"/>
        <v>1378000</v>
      </c>
      <c r="J433" s="59">
        <v>4398</v>
      </c>
      <c r="K433" s="60">
        <v>5399</v>
      </c>
      <c r="L433" s="30" t="s">
        <v>106</v>
      </c>
      <c r="M433" s="20">
        <v>44060</v>
      </c>
      <c r="N433" s="20" t="s">
        <v>1703</v>
      </c>
    </row>
    <row r="434" spans="1:234" s="24" customFormat="1" ht="27" customHeight="1" x14ac:dyDescent="0.25">
      <c r="A434" s="3">
        <f t="shared" si="15"/>
        <v>432</v>
      </c>
      <c r="B434" s="82">
        <v>1001781737</v>
      </c>
      <c r="C434" s="23" t="s">
        <v>695</v>
      </c>
      <c r="D434" s="51" t="s">
        <v>1184</v>
      </c>
      <c r="E434" s="93" t="s">
        <v>29</v>
      </c>
      <c r="F434" s="2" t="s">
        <v>716</v>
      </c>
      <c r="G434" s="3" t="s">
        <v>1226</v>
      </c>
      <c r="H434" s="61">
        <v>1378000</v>
      </c>
      <c r="I434" s="29">
        <f t="shared" si="16"/>
        <v>1378000</v>
      </c>
      <c r="J434" s="22">
        <v>4399</v>
      </c>
      <c r="K434" s="16">
        <v>5400</v>
      </c>
      <c r="L434" s="30" t="s">
        <v>106</v>
      </c>
      <c r="M434" s="20">
        <v>44060</v>
      </c>
      <c r="N434" s="20" t="s">
        <v>1704</v>
      </c>
    </row>
    <row r="435" spans="1:234" s="24" customFormat="1" ht="27" customHeight="1" x14ac:dyDescent="0.25">
      <c r="A435" s="3">
        <f t="shared" si="15"/>
        <v>433</v>
      </c>
      <c r="B435" s="48">
        <v>32822389</v>
      </c>
      <c r="C435" s="1" t="s">
        <v>135</v>
      </c>
      <c r="D435" s="51" t="s">
        <v>1185</v>
      </c>
      <c r="E435" s="23" t="s">
        <v>724</v>
      </c>
      <c r="F435" s="2" t="s">
        <v>716</v>
      </c>
      <c r="G435" s="3" t="s">
        <v>1226</v>
      </c>
      <c r="H435" s="61">
        <v>1400000</v>
      </c>
      <c r="I435" s="29">
        <f t="shared" si="16"/>
        <v>1400000</v>
      </c>
      <c r="J435" s="22">
        <v>4400</v>
      </c>
      <c r="K435" s="16">
        <v>5401</v>
      </c>
      <c r="L435" s="30" t="s">
        <v>106</v>
      </c>
      <c r="M435" s="20">
        <v>44060</v>
      </c>
      <c r="N435" s="20" t="s">
        <v>1705</v>
      </c>
    </row>
    <row r="436" spans="1:234" s="24" customFormat="1" ht="27" customHeight="1" x14ac:dyDescent="0.25">
      <c r="A436" s="3">
        <f t="shared" si="15"/>
        <v>434</v>
      </c>
      <c r="B436" s="82">
        <v>1143159118</v>
      </c>
      <c r="C436" s="23" t="s">
        <v>704</v>
      </c>
      <c r="D436" s="51" t="s">
        <v>1186</v>
      </c>
      <c r="E436" s="93" t="s">
        <v>29</v>
      </c>
      <c r="F436" s="33" t="s">
        <v>716</v>
      </c>
      <c r="G436" s="28" t="s">
        <v>1226</v>
      </c>
      <c r="H436" s="61">
        <v>1378000</v>
      </c>
      <c r="I436" s="29">
        <f t="shared" si="16"/>
        <v>1378000</v>
      </c>
      <c r="J436" s="59">
        <v>4401</v>
      </c>
      <c r="K436" s="60">
        <v>5402</v>
      </c>
      <c r="L436" s="30" t="s">
        <v>106</v>
      </c>
      <c r="M436" s="20">
        <v>44060</v>
      </c>
      <c r="N436" s="20" t="s">
        <v>1706</v>
      </c>
    </row>
    <row r="437" spans="1:234" s="24" customFormat="1" ht="27" customHeight="1" x14ac:dyDescent="0.25">
      <c r="A437" s="3">
        <f t="shared" si="15"/>
        <v>435</v>
      </c>
      <c r="B437" s="82">
        <v>1042451687</v>
      </c>
      <c r="C437" s="23" t="s">
        <v>705</v>
      </c>
      <c r="D437" s="51" t="s">
        <v>1187</v>
      </c>
      <c r="E437" s="23" t="s">
        <v>29</v>
      </c>
      <c r="F437" s="33" t="s">
        <v>716</v>
      </c>
      <c r="G437" s="28" t="s">
        <v>1226</v>
      </c>
      <c r="H437" s="61">
        <v>1378000</v>
      </c>
      <c r="I437" s="29">
        <f t="shared" si="16"/>
        <v>1378000</v>
      </c>
      <c r="J437" s="59">
        <v>4402</v>
      </c>
      <c r="K437" s="60">
        <v>5403</v>
      </c>
      <c r="L437" s="30" t="s">
        <v>106</v>
      </c>
      <c r="M437" s="20">
        <v>44060</v>
      </c>
      <c r="N437" s="20" t="s">
        <v>1707</v>
      </c>
    </row>
    <row r="438" spans="1:234" s="24" customFormat="1" ht="27" customHeight="1" x14ac:dyDescent="0.25">
      <c r="A438" s="3">
        <f t="shared" si="15"/>
        <v>436</v>
      </c>
      <c r="B438" s="82">
        <v>33309749</v>
      </c>
      <c r="C438" s="23" t="s">
        <v>706</v>
      </c>
      <c r="D438" s="51" t="s">
        <v>1188</v>
      </c>
      <c r="E438" s="93" t="s">
        <v>29</v>
      </c>
      <c r="F438" s="33" t="s">
        <v>716</v>
      </c>
      <c r="G438" s="28" t="s">
        <v>1226</v>
      </c>
      <c r="H438" s="61">
        <v>1378000</v>
      </c>
      <c r="I438" s="29">
        <f t="shared" si="16"/>
        <v>1378000</v>
      </c>
      <c r="J438" s="59">
        <v>4403</v>
      </c>
      <c r="K438" s="60">
        <v>5404</v>
      </c>
      <c r="L438" s="30" t="s">
        <v>106</v>
      </c>
      <c r="M438" s="20">
        <v>44060</v>
      </c>
      <c r="N438" s="20" t="s">
        <v>1708</v>
      </c>
    </row>
    <row r="439" spans="1:234" s="24" customFormat="1" ht="27" customHeight="1" x14ac:dyDescent="0.25">
      <c r="A439" s="3">
        <f t="shared" si="15"/>
        <v>437</v>
      </c>
      <c r="B439" s="82">
        <v>32891063</v>
      </c>
      <c r="C439" s="23" t="s">
        <v>707</v>
      </c>
      <c r="D439" s="51" t="s">
        <v>1189</v>
      </c>
      <c r="E439" s="23" t="s">
        <v>708</v>
      </c>
      <c r="F439" s="2" t="s">
        <v>716</v>
      </c>
      <c r="G439" s="3" t="s">
        <v>1226</v>
      </c>
      <c r="H439" s="61">
        <v>1900000</v>
      </c>
      <c r="I439" s="29">
        <f t="shared" si="16"/>
        <v>1900000</v>
      </c>
      <c r="J439" s="22">
        <v>4404</v>
      </c>
      <c r="K439" s="16">
        <v>5405</v>
      </c>
      <c r="L439" s="30" t="s">
        <v>109</v>
      </c>
      <c r="M439" s="20">
        <v>44060</v>
      </c>
      <c r="N439" s="20" t="s">
        <v>1709</v>
      </c>
    </row>
    <row r="440" spans="1:234" s="1" customFormat="1" ht="27" customHeight="1" x14ac:dyDescent="0.25">
      <c r="A440" s="3">
        <f t="shared" si="15"/>
        <v>438</v>
      </c>
      <c r="B440" s="48">
        <v>32862644</v>
      </c>
      <c r="C440" s="13" t="s">
        <v>456</v>
      </c>
      <c r="D440" s="14" t="s">
        <v>1190</v>
      </c>
      <c r="E440" s="13" t="s">
        <v>29</v>
      </c>
      <c r="F440" s="2" t="s">
        <v>716</v>
      </c>
      <c r="G440" s="3" t="s">
        <v>1226</v>
      </c>
      <c r="H440" s="19">
        <v>1378000</v>
      </c>
      <c r="I440" s="15">
        <f t="shared" si="16"/>
        <v>1378000</v>
      </c>
      <c r="J440" s="22">
        <v>4405</v>
      </c>
      <c r="K440" s="16">
        <v>5406</v>
      </c>
      <c r="L440" s="17" t="s">
        <v>106</v>
      </c>
      <c r="M440" s="20">
        <v>44060</v>
      </c>
      <c r="N440" s="20" t="s">
        <v>1710</v>
      </c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4"/>
      <c r="BF440" s="94"/>
      <c r="BG440" s="94"/>
      <c r="BH440" s="94"/>
      <c r="BI440" s="94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  <c r="BT440" s="94"/>
      <c r="BU440" s="94"/>
      <c r="BV440" s="94"/>
      <c r="BW440" s="94"/>
      <c r="BX440" s="94"/>
      <c r="BY440" s="94"/>
      <c r="BZ440" s="94"/>
      <c r="CA440" s="94"/>
      <c r="CB440" s="94"/>
      <c r="CC440" s="94"/>
      <c r="CD440" s="94"/>
      <c r="CE440" s="94"/>
      <c r="CF440" s="94"/>
      <c r="CG440" s="94"/>
      <c r="CH440" s="94"/>
      <c r="CI440" s="94"/>
      <c r="CJ440" s="94"/>
      <c r="CK440" s="94"/>
      <c r="CL440" s="94"/>
      <c r="CM440" s="94"/>
      <c r="CN440" s="94"/>
      <c r="CO440" s="94"/>
      <c r="CP440" s="94"/>
      <c r="CQ440" s="94"/>
      <c r="CR440" s="94"/>
      <c r="CS440" s="94"/>
      <c r="CT440" s="94"/>
      <c r="CU440" s="94"/>
      <c r="CV440" s="94"/>
      <c r="CW440" s="94"/>
      <c r="CX440" s="94"/>
      <c r="CY440" s="94"/>
      <c r="CZ440" s="94"/>
      <c r="DA440" s="94"/>
      <c r="DB440" s="94"/>
      <c r="DC440" s="94"/>
      <c r="DD440" s="94"/>
      <c r="DE440" s="94"/>
      <c r="DF440" s="94"/>
      <c r="DG440" s="94"/>
      <c r="DH440" s="94"/>
      <c r="DI440" s="94"/>
      <c r="DJ440" s="94"/>
      <c r="DK440" s="94"/>
      <c r="DL440" s="94"/>
      <c r="DM440" s="94"/>
      <c r="DN440" s="94"/>
      <c r="DO440" s="94"/>
      <c r="DP440" s="94"/>
      <c r="DQ440" s="94"/>
      <c r="DR440" s="94"/>
      <c r="DS440" s="94"/>
      <c r="DT440" s="94"/>
      <c r="DU440" s="94"/>
      <c r="DV440" s="94"/>
      <c r="DW440" s="94"/>
      <c r="DX440" s="94"/>
      <c r="DY440" s="94"/>
      <c r="DZ440" s="94"/>
      <c r="EA440" s="94"/>
      <c r="EB440" s="94"/>
      <c r="EC440" s="94"/>
      <c r="ED440" s="94"/>
      <c r="EE440" s="94"/>
      <c r="EF440" s="94"/>
      <c r="EG440" s="94"/>
      <c r="EH440" s="94"/>
      <c r="EI440" s="94"/>
      <c r="EJ440" s="94"/>
      <c r="EK440" s="94"/>
      <c r="EL440" s="94"/>
      <c r="EM440" s="94"/>
      <c r="EN440" s="94"/>
      <c r="EO440" s="94"/>
      <c r="EP440" s="94"/>
      <c r="EQ440" s="94"/>
      <c r="ER440" s="94"/>
      <c r="ES440" s="94"/>
      <c r="ET440" s="94"/>
      <c r="EU440" s="94"/>
      <c r="EV440" s="94"/>
      <c r="EW440" s="94"/>
      <c r="EX440" s="94"/>
      <c r="EY440" s="94"/>
      <c r="EZ440" s="94"/>
      <c r="FA440" s="94"/>
      <c r="FB440" s="94"/>
      <c r="FC440" s="94"/>
      <c r="FD440" s="94"/>
      <c r="FE440" s="94"/>
      <c r="FF440" s="94"/>
      <c r="FG440" s="94"/>
      <c r="FH440" s="94"/>
      <c r="FI440" s="94"/>
      <c r="FJ440" s="94"/>
      <c r="FK440" s="94"/>
      <c r="FL440" s="94"/>
      <c r="FM440" s="94"/>
      <c r="FN440" s="94"/>
      <c r="FO440" s="94"/>
      <c r="FP440" s="94"/>
      <c r="FQ440" s="94"/>
      <c r="FR440" s="94"/>
      <c r="FS440" s="94"/>
      <c r="FT440" s="94"/>
      <c r="FU440" s="94"/>
      <c r="FV440" s="94"/>
      <c r="FW440" s="94"/>
      <c r="FX440" s="94"/>
      <c r="FY440" s="94"/>
      <c r="FZ440" s="94"/>
      <c r="GA440" s="94"/>
      <c r="GB440" s="94"/>
      <c r="GC440" s="94"/>
      <c r="GD440" s="94"/>
      <c r="GE440" s="94"/>
      <c r="GF440" s="94"/>
      <c r="GG440" s="94"/>
      <c r="GH440" s="94"/>
      <c r="GI440" s="94"/>
      <c r="GJ440" s="94"/>
      <c r="GK440" s="94"/>
      <c r="GL440" s="94"/>
      <c r="GM440" s="94"/>
      <c r="GN440" s="94"/>
      <c r="GO440" s="94"/>
      <c r="GP440" s="94"/>
      <c r="GQ440" s="94"/>
      <c r="GR440" s="94"/>
      <c r="GS440" s="94"/>
      <c r="GT440" s="94"/>
      <c r="GU440" s="94"/>
      <c r="GV440" s="94"/>
      <c r="GW440" s="94"/>
      <c r="GX440" s="94"/>
      <c r="GY440" s="94"/>
      <c r="GZ440" s="94"/>
      <c r="HA440" s="94"/>
      <c r="HB440" s="94"/>
      <c r="HC440" s="94"/>
      <c r="HD440" s="94"/>
      <c r="HE440" s="94"/>
      <c r="HF440" s="94"/>
      <c r="HG440" s="94"/>
      <c r="HH440" s="94"/>
      <c r="HI440" s="94"/>
      <c r="HJ440" s="94"/>
      <c r="HK440" s="94"/>
      <c r="HL440" s="94"/>
      <c r="HM440" s="94"/>
      <c r="HN440" s="94"/>
      <c r="HO440" s="94"/>
      <c r="HP440" s="94"/>
      <c r="HQ440" s="94"/>
      <c r="HR440" s="94"/>
      <c r="HS440" s="94"/>
      <c r="HT440" s="94"/>
      <c r="HU440" s="94"/>
      <c r="HV440" s="94"/>
      <c r="HW440" s="94"/>
      <c r="HX440" s="94"/>
      <c r="HY440" s="94"/>
      <c r="HZ440" s="94"/>
    </row>
    <row r="441" spans="1:234" s="1" customFormat="1" ht="27" customHeight="1" x14ac:dyDescent="0.25">
      <c r="A441" s="3">
        <f t="shared" si="15"/>
        <v>439</v>
      </c>
      <c r="B441" s="48">
        <v>32771752</v>
      </c>
      <c r="C441" s="1" t="s">
        <v>393</v>
      </c>
      <c r="D441" s="14" t="s">
        <v>1191</v>
      </c>
      <c r="E441" s="13" t="s">
        <v>29</v>
      </c>
      <c r="F441" s="2" t="s">
        <v>716</v>
      </c>
      <c r="G441" s="3" t="s">
        <v>1226</v>
      </c>
      <c r="H441" s="19">
        <v>1378000</v>
      </c>
      <c r="I441" s="15">
        <f t="shared" si="16"/>
        <v>1378000</v>
      </c>
      <c r="J441" s="22">
        <v>4406</v>
      </c>
      <c r="K441" s="16">
        <v>5407</v>
      </c>
      <c r="L441" s="17" t="s">
        <v>106</v>
      </c>
      <c r="M441" s="20">
        <v>44060</v>
      </c>
      <c r="N441" s="20" t="s">
        <v>1711</v>
      </c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4"/>
      <c r="BG441" s="94"/>
      <c r="BH441" s="94"/>
      <c r="BI441" s="94"/>
      <c r="BJ441" s="94"/>
      <c r="BK441" s="94"/>
      <c r="BL441" s="94"/>
      <c r="BM441" s="94"/>
      <c r="BN441" s="94"/>
      <c r="BO441" s="94"/>
      <c r="BP441" s="94"/>
      <c r="BQ441" s="94"/>
      <c r="BR441" s="94"/>
      <c r="BS441" s="94"/>
      <c r="BT441" s="94"/>
      <c r="BU441" s="94"/>
      <c r="BV441" s="94"/>
      <c r="BW441" s="94"/>
      <c r="BX441" s="94"/>
      <c r="BY441" s="94"/>
      <c r="BZ441" s="94"/>
      <c r="CA441" s="94"/>
      <c r="CB441" s="94"/>
      <c r="CC441" s="94"/>
      <c r="CD441" s="94"/>
      <c r="CE441" s="94"/>
      <c r="CF441" s="94"/>
      <c r="CG441" s="94"/>
      <c r="CH441" s="94"/>
      <c r="CI441" s="94"/>
      <c r="CJ441" s="94"/>
      <c r="CK441" s="94"/>
      <c r="CL441" s="94"/>
      <c r="CM441" s="94"/>
      <c r="CN441" s="94"/>
      <c r="CO441" s="94"/>
      <c r="CP441" s="94"/>
      <c r="CQ441" s="94"/>
      <c r="CR441" s="94"/>
      <c r="CS441" s="94"/>
      <c r="CT441" s="94"/>
      <c r="CU441" s="94"/>
      <c r="CV441" s="94"/>
      <c r="CW441" s="94"/>
      <c r="CX441" s="94"/>
      <c r="CY441" s="94"/>
      <c r="CZ441" s="94"/>
      <c r="DA441" s="94"/>
      <c r="DB441" s="94"/>
      <c r="DC441" s="94"/>
      <c r="DD441" s="94"/>
      <c r="DE441" s="94"/>
      <c r="DF441" s="94"/>
      <c r="DG441" s="94"/>
      <c r="DH441" s="94"/>
      <c r="DI441" s="94"/>
      <c r="DJ441" s="94"/>
      <c r="DK441" s="94"/>
      <c r="DL441" s="94"/>
      <c r="DM441" s="94"/>
      <c r="DN441" s="94"/>
      <c r="DO441" s="94"/>
      <c r="DP441" s="94"/>
      <c r="DQ441" s="94"/>
      <c r="DR441" s="94"/>
      <c r="DS441" s="94"/>
      <c r="DT441" s="94"/>
      <c r="DU441" s="94"/>
      <c r="DV441" s="94"/>
      <c r="DW441" s="94"/>
      <c r="DX441" s="94"/>
      <c r="DY441" s="94"/>
      <c r="DZ441" s="94"/>
      <c r="EA441" s="94"/>
      <c r="EB441" s="94"/>
      <c r="EC441" s="94"/>
      <c r="ED441" s="94"/>
      <c r="EE441" s="94"/>
      <c r="EF441" s="94"/>
      <c r="EG441" s="94"/>
      <c r="EH441" s="94"/>
      <c r="EI441" s="94"/>
      <c r="EJ441" s="94"/>
      <c r="EK441" s="94"/>
      <c r="EL441" s="94"/>
      <c r="EM441" s="94"/>
      <c r="EN441" s="94"/>
      <c r="EO441" s="94"/>
      <c r="EP441" s="94"/>
      <c r="EQ441" s="94"/>
      <c r="ER441" s="94"/>
      <c r="ES441" s="94"/>
      <c r="ET441" s="94"/>
      <c r="EU441" s="94"/>
      <c r="EV441" s="94"/>
      <c r="EW441" s="94"/>
      <c r="EX441" s="94"/>
      <c r="EY441" s="94"/>
      <c r="EZ441" s="94"/>
      <c r="FA441" s="94"/>
      <c r="FB441" s="94"/>
      <c r="FC441" s="94"/>
      <c r="FD441" s="94"/>
      <c r="FE441" s="94"/>
      <c r="FF441" s="94"/>
      <c r="FG441" s="94"/>
      <c r="FH441" s="94"/>
      <c r="FI441" s="94"/>
      <c r="FJ441" s="94"/>
      <c r="FK441" s="94"/>
      <c r="FL441" s="94"/>
      <c r="FM441" s="94"/>
      <c r="FN441" s="94"/>
      <c r="FO441" s="94"/>
      <c r="FP441" s="94"/>
      <c r="FQ441" s="94"/>
      <c r="FR441" s="94"/>
      <c r="FS441" s="94"/>
      <c r="FT441" s="94"/>
      <c r="FU441" s="94"/>
      <c r="FV441" s="94"/>
      <c r="FW441" s="94"/>
      <c r="FX441" s="94"/>
      <c r="FY441" s="94"/>
      <c r="FZ441" s="94"/>
      <c r="GA441" s="94"/>
      <c r="GB441" s="94"/>
      <c r="GC441" s="94"/>
      <c r="GD441" s="94"/>
      <c r="GE441" s="94"/>
      <c r="GF441" s="94"/>
      <c r="GG441" s="94"/>
      <c r="GH441" s="94"/>
      <c r="GI441" s="94"/>
      <c r="GJ441" s="94"/>
      <c r="GK441" s="94"/>
      <c r="GL441" s="94"/>
      <c r="GM441" s="94"/>
      <c r="GN441" s="94"/>
      <c r="GO441" s="94"/>
      <c r="GP441" s="94"/>
      <c r="GQ441" s="94"/>
      <c r="GR441" s="94"/>
      <c r="GS441" s="94"/>
      <c r="GT441" s="94"/>
      <c r="GU441" s="94"/>
      <c r="GV441" s="94"/>
      <c r="GW441" s="94"/>
      <c r="GX441" s="94"/>
      <c r="GY441" s="94"/>
      <c r="GZ441" s="94"/>
      <c r="HA441" s="94"/>
      <c r="HB441" s="94"/>
      <c r="HC441" s="94"/>
      <c r="HD441" s="94"/>
      <c r="HE441" s="94"/>
      <c r="HF441" s="94"/>
      <c r="HG441" s="94"/>
      <c r="HH441" s="94"/>
      <c r="HI441" s="94"/>
      <c r="HJ441" s="94"/>
      <c r="HK441" s="94"/>
      <c r="HL441" s="94"/>
      <c r="HM441" s="94"/>
      <c r="HN441" s="94"/>
      <c r="HO441" s="94"/>
      <c r="HP441" s="94"/>
      <c r="HQ441" s="94"/>
      <c r="HR441" s="94"/>
      <c r="HS441" s="94"/>
      <c r="HT441" s="94"/>
      <c r="HU441" s="94"/>
      <c r="HV441" s="94"/>
      <c r="HW441" s="94"/>
      <c r="HX441" s="94"/>
      <c r="HY441" s="94"/>
      <c r="HZ441" s="94"/>
    </row>
    <row r="442" spans="1:234" s="24" customFormat="1" ht="27" customHeight="1" x14ac:dyDescent="0.25">
      <c r="A442" s="3">
        <f t="shared" si="15"/>
        <v>440</v>
      </c>
      <c r="B442" s="82">
        <v>1001876000</v>
      </c>
      <c r="C442" s="23" t="s">
        <v>726</v>
      </c>
      <c r="D442" s="51" t="s">
        <v>1192</v>
      </c>
      <c r="E442" s="23" t="s">
        <v>727</v>
      </c>
      <c r="F442" s="2" t="s">
        <v>716</v>
      </c>
      <c r="G442" s="3" t="s">
        <v>1226</v>
      </c>
      <c r="H442" s="61">
        <v>1378000</v>
      </c>
      <c r="I442" s="29">
        <f t="shared" si="16"/>
        <v>1378000</v>
      </c>
      <c r="J442" s="22">
        <v>4407</v>
      </c>
      <c r="K442" s="16">
        <v>5408</v>
      </c>
      <c r="L442" s="30" t="s">
        <v>106</v>
      </c>
      <c r="M442" s="20">
        <v>44060</v>
      </c>
      <c r="N442" s="20" t="s">
        <v>1712</v>
      </c>
    </row>
    <row r="443" spans="1:234" s="1" customFormat="1" ht="27" customHeight="1" x14ac:dyDescent="0.25">
      <c r="A443" s="3">
        <f t="shared" si="15"/>
        <v>441</v>
      </c>
      <c r="B443" s="48">
        <v>9143862</v>
      </c>
      <c r="C443" s="13" t="s">
        <v>235</v>
      </c>
      <c r="D443" s="14" t="s">
        <v>1193</v>
      </c>
      <c r="E443" s="13" t="s">
        <v>21</v>
      </c>
      <c r="F443" s="2" t="s">
        <v>716</v>
      </c>
      <c r="G443" s="3" t="s">
        <v>1226</v>
      </c>
      <c r="H443" s="15">
        <v>1270000</v>
      </c>
      <c r="I443" s="15">
        <f t="shared" si="16"/>
        <v>1270000</v>
      </c>
      <c r="J443" s="22">
        <v>4408</v>
      </c>
      <c r="K443" s="16">
        <v>5409</v>
      </c>
      <c r="L443" s="17" t="s">
        <v>102</v>
      </c>
      <c r="M443" s="20">
        <v>44060</v>
      </c>
      <c r="N443" s="20" t="s">
        <v>1713</v>
      </c>
    </row>
    <row r="444" spans="1:234" s="1" customFormat="1" ht="27" customHeight="1" x14ac:dyDescent="0.25">
      <c r="A444" s="3">
        <f t="shared" si="15"/>
        <v>442</v>
      </c>
      <c r="B444" s="48">
        <v>72303740</v>
      </c>
      <c r="C444" s="13" t="s">
        <v>130</v>
      </c>
      <c r="D444" s="14" t="s">
        <v>1194</v>
      </c>
      <c r="E444" s="13" t="s">
        <v>377</v>
      </c>
      <c r="F444" s="2" t="s">
        <v>716</v>
      </c>
      <c r="G444" s="3" t="s">
        <v>1226</v>
      </c>
      <c r="H444" s="15">
        <v>3000000</v>
      </c>
      <c r="I444" s="15">
        <f t="shared" si="16"/>
        <v>3000000</v>
      </c>
      <c r="J444" s="22">
        <v>4409</v>
      </c>
      <c r="K444" s="16">
        <v>5410</v>
      </c>
      <c r="L444" s="17" t="s">
        <v>102</v>
      </c>
      <c r="M444" s="20">
        <v>44060</v>
      </c>
      <c r="N444" s="20" t="s">
        <v>1714</v>
      </c>
    </row>
    <row r="445" spans="1:234" s="1" customFormat="1" ht="27" customHeight="1" x14ac:dyDescent="0.25">
      <c r="A445" s="3">
        <f t="shared" si="15"/>
        <v>443</v>
      </c>
      <c r="B445" s="48">
        <v>9132998</v>
      </c>
      <c r="C445" s="13" t="s">
        <v>208</v>
      </c>
      <c r="D445" s="14" t="s">
        <v>1195</v>
      </c>
      <c r="E445" s="13" t="s">
        <v>209</v>
      </c>
      <c r="F445" s="2" t="s">
        <v>716</v>
      </c>
      <c r="G445" s="3" t="s">
        <v>1226</v>
      </c>
      <c r="H445" s="15">
        <v>3600000</v>
      </c>
      <c r="I445" s="15">
        <f t="shared" si="16"/>
        <v>3600000</v>
      </c>
      <c r="J445" s="22">
        <v>4410</v>
      </c>
      <c r="K445" s="16">
        <v>5411</v>
      </c>
      <c r="L445" s="17" t="s">
        <v>102</v>
      </c>
      <c r="M445" s="20">
        <v>44060</v>
      </c>
      <c r="N445" s="20" t="s">
        <v>1715</v>
      </c>
    </row>
    <row r="446" spans="1:234" s="1" customFormat="1" ht="27" customHeight="1" x14ac:dyDescent="0.25">
      <c r="A446" s="3">
        <f t="shared" si="15"/>
        <v>444</v>
      </c>
      <c r="B446" s="48">
        <v>22515180</v>
      </c>
      <c r="C446" s="13" t="s">
        <v>126</v>
      </c>
      <c r="D446" s="14" t="s">
        <v>1196</v>
      </c>
      <c r="E446" s="13" t="s">
        <v>377</v>
      </c>
      <c r="F446" s="2" t="s">
        <v>716</v>
      </c>
      <c r="G446" s="3" t="s">
        <v>1226</v>
      </c>
      <c r="H446" s="15">
        <v>1900000</v>
      </c>
      <c r="I446" s="15">
        <f t="shared" si="16"/>
        <v>1900000</v>
      </c>
      <c r="J446" s="22">
        <v>4411</v>
      </c>
      <c r="K446" s="16">
        <v>5412</v>
      </c>
      <c r="L446" s="17" t="s">
        <v>102</v>
      </c>
      <c r="M446" s="20">
        <v>44060</v>
      </c>
      <c r="N446" s="20" t="s">
        <v>1716</v>
      </c>
    </row>
    <row r="447" spans="1:234" s="1" customFormat="1" ht="27" customHeight="1" x14ac:dyDescent="0.25">
      <c r="A447" s="3">
        <f t="shared" si="15"/>
        <v>445</v>
      </c>
      <c r="B447" s="48">
        <v>55225095</v>
      </c>
      <c r="C447" s="13" t="s">
        <v>368</v>
      </c>
      <c r="D447" s="14" t="s">
        <v>1197</v>
      </c>
      <c r="E447" s="13" t="s">
        <v>320</v>
      </c>
      <c r="F447" s="2" t="s">
        <v>716</v>
      </c>
      <c r="G447" s="3" t="s">
        <v>1226</v>
      </c>
      <c r="H447" s="15">
        <v>2280000</v>
      </c>
      <c r="I447" s="15">
        <f t="shared" si="16"/>
        <v>2280000</v>
      </c>
      <c r="J447" s="22">
        <v>4412</v>
      </c>
      <c r="K447" s="16">
        <v>5413</v>
      </c>
      <c r="L447" s="17" t="s">
        <v>102</v>
      </c>
      <c r="M447" s="20">
        <v>44060</v>
      </c>
      <c r="N447" s="20" t="s">
        <v>1717</v>
      </c>
    </row>
    <row r="448" spans="1:234" s="1" customFormat="1" ht="27" customHeight="1" x14ac:dyDescent="0.25">
      <c r="A448" s="3">
        <f t="shared" si="15"/>
        <v>446</v>
      </c>
      <c r="B448" s="48">
        <v>72432974</v>
      </c>
      <c r="C448" s="13" t="s">
        <v>127</v>
      </c>
      <c r="D448" s="14" t="s">
        <v>1198</v>
      </c>
      <c r="E448" s="13" t="s">
        <v>9</v>
      </c>
      <c r="F448" s="2" t="s">
        <v>716</v>
      </c>
      <c r="G448" s="3" t="s">
        <v>1226</v>
      </c>
      <c r="H448" s="15">
        <v>1524000</v>
      </c>
      <c r="I448" s="15">
        <f t="shared" si="16"/>
        <v>1524000</v>
      </c>
      <c r="J448" s="22">
        <v>4413</v>
      </c>
      <c r="K448" s="16">
        <v>5414</v>
      </c>
      <c r="L448" s="17" t="s">
        <v>102</v>
      </c>
      <c r="M448" s="20">
        <v>44060</v>
      </c>
      <c r="N448" s="20" t="s">
        <v>1718</v>
      </c>
    </row>
    <row r="449" spans="1:234" s="1" customFormat="1" ht="27" customHeight="1" x14ac:dyDescent="0.25">
      <c r="A449" s="3">
        <f t="shared" si="15"/>
        <v>447</v>
      </c>
      <c r="B449" s="48">
        <v>37577926</v>
      </c>
      <c r="C449" s="13" t="s">
        <v>140</v>
      </c>
      <c r="D449" s="14" t="s">
        <v>1199</v>
      </c>
      <c r="E449" s="13" t="s">
        <v>580</v>
      </c>
      <c r="F449" s="2" t="s">
        <v>716</v>
      </c>
      <c r="G449" s="3" t="s">
        <v>1226</v>
      </c>
      <c r="H449" s="15">
        <v>1215000</v>
      </c>
      <c r="I449" s="15">
        <f t="shared" si="16"/>
        <v>1215000</v>
      </c>
      <c r="J449" s="22">
        <v>4414</v>
      </c>
      <c r="K449" s="16">
        <v>5415</v>
      </c>
      <c r="L449" s="17" t="s">
        <v>623</v>
      </c>
      <c r="M449" s="20">
        <v>44060</v>
      </c>
      <c r="N449" s="20" t="s">
        <v>1719</v>
      </c>
    </row>
    <row r="450" spans="1:234" s="1" customFormat="1" ht="27" customHeight="1" x14ac:dyDescent="0.25">
      <c r="A450" s="3">
        <f t="shared" si="15"/>
        <v>448</v>
      </c>
      <c r="B450" s="48">
        <v>22694020</v>
      </c>
      <c r="C450" s="13" t="s">
        <v>119</v>
      </c>
      <c r="D450" s="14" t="s">
        <v>1200</v>
      </c>
      <c r="E450" s="13" t="s">
        <v>34</v>
      </c>
      <c r="F450" s="2" t="s">
        <v>716</v>
      </c>
      <c r="G450" s="3" t="s">
        <v>1226</v>
      </c>
      <c r="H450" s="15">
        <v>1166000</v>
      </c>
      <c r="I450" s="15">
        <f t="shared" si="16"/>
        <v>1166000</v>
      </c>
      <c r="J450" s="22">
        <v>4415</v>
      </c>
      <c r="K450" s="16">
        <v>5416</v>
      </c>
      <c r="L450" s="17" t="s">
        <v>102</v>
      </c>
      <c r="M450" s="20">
        <v>44060</v>
      </c>
      <c r="N450" s="20" t="s">
        <v>1720</v>
      </c>
    </row>
    <row r="451" spans="1:234" s="1" customFormat="1" ht="27" customHeight="1" x14ac:dyDescent="0.25">
      <c r="A451" s="3">
        <f t="shared" si="15"/>
        <v>449</v>
      </c>
      <c r="B451" s="48">
        <v>7438585</v>
      </c>
      <c r="C451" s="17" t="s">
        <v>392</v>
      </c>
      <c r="D451" s="14" t="s">
        <v>1201</v>
      </c>
      <c r="E451" s="13" t="s">
        <v>9</v>
      </c>
      <c r="F451" s="2" t="s">
        <v>716</v>
      </c>
      <c r="G451" s="3" t="s">
        <v>1226</v>
      </c>
      <c r="H451" s="15">
        <v>1270000</v>
      </c>
      <c r="I451" s="15">
        <f t="shared" si="16"/>
        <v>1270000</v>
      </c>
      <c r="J451" s="22">
        <v>4416</v>
      </c>
      <c r="K451" s="16">
        <v>5417</v>
      </c>
      <c r="L451" s="17" t="s">
        <v>106</v>
      </c>
      <c r="M451" s="20">
        <v>44060</v>
      </c>
      <c r="N451" s="20" t="s">
        <v>1721</v>
      </c>
    </row>
    <row r="452" spans="1:234" s="1" customFormat="1" ht="27" customHeight="1" x14ac:dyDescent="0.25">
      <c r="A452" s="3">
        <f t="shared" si="15"/>
        <v>450</v>
      </c>
      <c r="B452" s="46">
        <v>8750360</v>
      </c>
      <c r="C452" s="47" t="s">
        <v>603</v>
      </c>
      <c r="D452" s="14" t="s">
        <v>1202</v>
      </c>
      <c r="E452" s="13" t="s">
        <v>541</v>
      </c>
      <c r="F452" s="2" t="s">
        <v>716</v>
      </c>
      <c r="G452" s="3" t="s">
        <v>1226</v>
      </c>
      <c r="H452" s="15">
        <v>4240000</v>
      </c>
      <c r="I452" s="15">
        <f t="shared" si="16"/>
        <v>4240000</v>
      </c>
      <c r="J452" s="22">
        <v>4417</v>
      </c>
      <c r="K452" s="16">
        <v>5418</v>
      </c>
      <c r="L452" s="17" t="s">
        <v>102</v>
      </c>
      <c r="M452" s="20">
        <v>44060</v>
      </c>
      <c r="N452" s="20" t="s">
        <v>1722</v>
      </c>
    </row>
    <row r="453" spans="1:234" s="1" customFormat="1" ht="27" customHeight="1" x14ac:dyDescent="0.25">
      <c r="A453" s="3">
        <f t="shared" ref="A453:A476" si="17">+A452+1</f>
        <v>451</v>
      </c>
      <c r="B453" s="48">
        <v>1010137665</v>
      </c>
      <c r="C453" s="13" t="s">
        <v>421</v>
      </c>
      <c r="D453" s="14" t="s">
        <v>1203</v>
      </c>
      <c r="E453" s="49" t="s">
        <v>721</v>
      </c>
      <c r="F453" s="2" t="s">
        <v>716</v>
      </c>
      <c r="G453" s="3" t="s">
        <v>1226</v>
      </c>
      <c r="H453" s="15">
        <v>2000000</v>
      </c>
      <c r="I453" s="15">
        <f t="shared" si="16"/>
        <v>2000000</v>
      </c>
      <c r="J453" s="22">
        <v>4418</v>
      </c>
      <c r="K453" s="16">
        <v>5419</v>
      </c>
      <c r="L453" s="17" t="s">
        <v>591</v>
      </c>
      <c r="M453" s="20">
        <v>44060</v>
      </c>
      <c r="N453" s="20" t="s">
        <v>1723</v>
      </c>
    </row>
    <row r="454" spans="1:234" s="1" customFormat="1" ht="27" customHeight="1" x14ac:dyDescent="0.25">
      <c r="A454" s="3">
        <f t="shared" si="17"/>
        <v>452</v>
      </c>
      <c r="B454" s="46">
        <v>32811232</v>
      </c>
      <c r="C454" s="13" t="s">
        <v>61</v>
      </c>
      <c r="D454" s="14" t="s">
        <v>1204</v>
      </c>
      <c r="E454" s="13" t="s">
        <v>592</v>
      </c>
      <c r="F454" s="2" t="s">
        <v>716</v>
      </c>
      <c r="G454" s="3" t="s">
        <v>1226</v>
      </c>
      <c r="H454" s="15">
        <v>1600000</v>
      </c>
      <c r="I454" s="15">
        <f t="shared" si="16"/>
        <v>1600000</v>
      </c>
      <c r="J454" s="22">
        <v>4419</v>
      </c>
      <c r="K454" s="16">
        <v>5420</v>
      </c>
      <c r="L454" s="17" t="s">
        <v>591</v>
      </c>
      <c r="M454" s="20">
        <v>44060</v>
      </c>
      <c r="N454" s="20" t="s">
        <v>1724</v>
      </c>
    </row>
    <row r="455" spans="1:234" s="1" customFormat="1" ht="27" customHeight="1" x14ac:dyDescent="0.25">
      <c r="A455" s="3">
        <f t="shared" si="17"/>
        <v>453</v>
      </c>
      <c r="B455" s="46">
        <v>60355382</v>
      </c>
      <c r="C455" s="13" t="s">
        <v>60</v>
      </c>
      <c r="D455" s="14" t="s">
        <v>1205</v>
      </c>
      <c r="E455" s="13" t="s">
        <v>590</v>
      </c>
      <c r="F455" s="2" t="s">
        <v>716</v>
      </c>
      <c r="G455" s="3" t="s">
        <v>1226</v>
      </c>
      <c r="H455" s="15">
        <v>1400000</v>
      </c>
      <c r="I455" s="15">
        <f t="shared" si="16"/>
        <v>1400000</v>
      </c>
      <c r="J455" s="22">
        <v>4420</v>
      </c>
      <c r="K455" s="16">
        <v>5421</v>
      </c>
      <c r="L455" s="17" t="s">
        <v>591</v>
      </c>
      <c r="M455" s="20">
        <v>44060</v>
      </c>
      <c r="N455" s="20" t="s">
        <v>1725</v>
      </c>
    </row>
    <row r="456" spans="1:234" s="1" customFormat="1" ht="27" customHeight="1" x14ac:dyDescent="0.25">
      <c r="A456" s="3">
        <f t="shared" si="17"/>
        <v>454</v>
      </c>
      <c r="B456" s="48">
        <v>64543985</v>
      </c>
      <c r="C456" s="13" t="s">
        <v>141</v>
      </c>
      <c r="D456" s="14" t="s">
        <v>1206</v>
      </c>
      <c r="E456" s="13" t="s">
        <v>589</v>
      </c>
      <c r="F456" s="2" t="s">
        <v>716</v>
      </c>
      <c r="G456" s="3" t="s">
        <v>1226</v>
      </c>
      <c r="H456" s="15">
        <v>4000000</v>
      </c>
      <c r="I456" s="15">
        <f t="shared" si="16"/>
        <v>4000000</v>
      </c>
      <c r="J456" s="22">
        <v>4421</v>
      </c>
      <c r="K456" s="16">
        <v>5422</v>
      </c>
      <c r="L456" s="17" t="s">
        <v>48</v>
      </c>
      <c r="M456" s="20">
        <v>44060</v>
      </c>
      <c r="N456" s="20" t="s">
        <v>1726</v>
      </c>
    </row>
    <row r="457" spans="1:234" s="1" customFormat="1" ht="27" customHeight="1" x14ac:dyDescent="0.25">
      <c r="A457" s="3">
        <f t="shared" si="17"/>
        <v>455</v>
      </c>
      <c r="B457" s="52">
        <v>55236945</v>
      </c>
      <c r="C457" s="1" t="s">
        <v>87</v>
      </c>
      <c r="D457" s="14" t="s">
        <v>1207</v>
      </c>
      <c r="E457" s="49" t="s">
        <v>590</v>
      </c>
      <c r="F457" s="2" t="s">
        <v>716</v>
      </c>
      <c r="G457" s="3" t="s">
        <v>1226</v>
      </c>
      <c r="H457" s="15">
        <v>1400000</v>
      </c>
      <c r="I457" s="15">
        <f t="shared" si="16"/>
        <v>1400000</v>
      </c>
      <c r="J457" s="22">
        <v>4422</v>
      </c>
      <c r="K457" s="16">
        <v>5423</v>
      </c>
      <c r="L457" s="17" t="s">
        <v>591</v>
      </c>
      <c r="M457" s="20">
        <v>44060</v>
      </c>
      <c r="N457" s="20" t="s">
        <v>1727</v>
      </c>
    </row>
    <row r="458" spans="1:234" s="1" customFormat="1" ht="27" customHeight="1" x14ac:dyDescent="0.25">
      <c r="A458" s="3">
        <f t="shared" si="17"/>
        <v>456</v>
      </c>
      <c r="B458" s="52">
        <v>22643912</v>
      </c>
      <c r="C458" s="1" t="s">
        <v>84</v>
      </c>
      <c r="D458" s="14" t="s">
        <v>1208</v>
      </c>
      <c r="E458" s="49" t="s">
        <v>590</v>
      </c>
      <c r="F458" s="2" t="s">
        <v>716</v>
      </c>
      <c r="G458" s="3" t="s">
        <v>1226</v>
      </c>
      <c r="H458" s="15">
        <v>1400000</v>
      </c>
      <c r="I458" s="15">
        <f t="shared" si="16"/>
        <v>1400000</v>
      </c>
      <c r="J458" s="22">
        <v>4423</v>
      </c>
      <c r="K458" s="16">
        <v>5424</v>
      </c>
      <c r="L458" s="17" t="s">
        <v>591</v>
      </c>
      <c r="M458" s="20">
        <v>44060</v>
      </c>
      <c r="N458" s="20" t="s">
        <v>1728</v>
      </c>
    </row>
    <row r="459" spans="1:234" s="94" customFormat="1" ht="27" customHeight="1" x14ac:dyDescent="0.3">
      <c r="A459" s="3">
        <f t="shared" si="17"/>
        <v>457</v>
      </c>
      <c r="B459" s="48">
        <v>22467133</v>
      </c>
      <c r="C459" s="1" t="s">
        <v>52</v>
      </c>
      <c r="D459" s="14" t="s">
        <v>1209</v>
      </c>
      <c r="E459" s="49" t="s">
        <v>590</v>
      </c>
      <c r="F459" s="2" t="s">
        <v>716</v>
      </c>
      <c r="G459" s="3" t="s">
        <v>1226</v>
      </c>
      <c r="H459" s="15">
        <v>1400000</v>
      </c>
      <c r="I459" s="15">
        <f t="shared" si="16"/>
        <v>1400000</v>
      </c>
      <c r="J459" s="22">
        <v>4424</v>
      </c>
      <c r="K459" s="16">
        <v>5425</v>
      </c>
      <c r="L459" s="17" t="s">
        <v>591</v>
      </c>
      <c r="M459" s="20">
        <v>44060</v>
      </c>
      <c r="N459" s="20" t="s">
        <v>1729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37"/>
      <c r="HZ459" s="37"/>
    </row>
    <row r="460" spans="1:234" s="94" customFormat="1" ht="27" customHeight="1" x14ac:dyDescent="0.3">
      <c r="A460" s="3">
        <f t="shared" si="17"/>
        <v>458</v>
      </c>
      <c r="B460" s="48">
        <v>8767993</v>
      </c>
      <c r="C460" s="1" t="s">
        <v>53</v>
      </c>
      <c r="D460" s="14" t="s">
        <v>1210</v>
      </c>
      <c r="E460" s="49" t="s">
        <v>590</v>
      </c>
      <c r="F460" s="2" t="s">
        <v>716</v>
      </c>
      <c r="G460" s="3" t="s">
        <v>1226</v>
      </c>
      <c r="H460" s="15">
        <v>1400000</v>
      </c>
      <c r="I460" s="15">
        <f t="shared" si="16"/>
        <v>1400000</v>
      </c>
      <c r="J460" s="22">
        <v>4425</v>
      </c>
      <c r="K460" s="16">
        <v>5426</v>
      </c>
      <c r="L460" s="17" t="s">
        <v>591</v>
      </c>
      <c r="M460" s="20">
        <v>44060</v>
      </c>
      <c r="N460" s="20" t="s">
        <v>1730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37"/>
      <c r="HZ460" s="37"/>
    </row>
    <row r="461" spans="1:234" s="1" customFormat="1" ht="27" customHeight="1" x14ac:dyDescent="0.25">
      <c r="A461" s="3">
        <f t="shared" si="17"/>
        <v>459</v>
      </c>
      <c r="B461" s="52">
        <v>64578458</v>
      </c>
      <c r="C461" s="1" t="s">
        <v>111</v>
      </c>
      <c r="D461" s="14" t="s">
        <v>1211</v>
      </c>
      <c r="E461" s="49" t="s">
        <v>590</v>
      </c>
      <c r="F461" s="2" t="s">
        <v>716</v>
      </c>
      <c r="G461" s="3" t="s">
        <v>1226</v>
      </c>
      <c r="H461" s="15">
        <v>1400000</v>
      </c>
      <c r="I461" s="15">
        <f t="shared" si="16"/>
        <v>1400000</v>
      </c>
      <c r="J461" s="22">
        <v>4426</v>
      </c>
      <c r="K461" s="16">
        <v>5427</v>
      </c>
      <c r="L461" s="17" t="s">
        <v>591</v>
      </c>
      <c r="M461" s="20">
        <v>44060</v>
      </c>
      <c r="N461" s="20" t="s">
        <v>1731</v>
      </c>
    </row>
    <row r="462" spans="1:234" s="1" customFormat="1" ht="27" customHeight="1" x14ac:dyDescent="0.3">
      <c r="A462" s="3">
        <f t="shared" si="17"/>
        <v>460</v>
      </c>
      <c r="B462" s="48">
        <v>32865375</v>
      </c>
      <c r="C462" s="1" t="s">
        <v>55</v>
      </c>
      <c r="D462" s="14" t="s">
        <v>1212</v>
      </c>
      <c r="E462" s="49" t="s">
        <v>590</v>
      </c>
      <c r="F462" s="2" t="s">
        <v>716</v>
      </c>
      <c r="G462" s="3" t="s">
        <v>1226</v>
      </c>
      <c r="H462" s="15">
        <v>1400000</v>
      </c>
      <c r="I462" s="15">
        <f t="shared" si="16"/>
        <v>1400000</v>
      </c>
      <c r="J462" s="22">
        <v>4427</v>
      </c>
      <c r="K462" s="16">
        <v>5428</v>
      </c>
      <c r="L462" s="17" t="s">
        <v>591</v>
      </c>
      <c r="M462" s="20">
        <v>44060</v>
      </c>
      <c r="N462" s="20" t="s">
        <v>1732</v>
      </c>
      <c r="HY462" s="37"/>
      <c r="HZ462" s="37"/>
    </row>
    <row r="463" spans="1:234" s="1" customFormat="1" ht="27" customHeight="1" x14ac:dyDescent="0.3">
      <c r="A463" s="3">
        <f t="shared" si="17"/>
        <v>461</v>
      </c>
      <c r="B463" s="48">
        <v>44159904</v>
      </c>
      <c r="C463" s="1" t="s">
        <v>63</v>
      </c>
      <c r="D463" s="14" t="s">
        <v>1213</v>
      </c>
      <c r="E463" s="13" t="s">
        <v>114</v>
      </c>
      <c r="F463" s="2" t="s">
        <v>716</v>
      </c>
      <c r="G463" s="3" t="s">
        <v>1226</v>
      </c>
      <c r="H463" s="15">
        <v>2120000</v>
      </c>
      <c r="I463" s="15">
        <f t="shared" si="16"/>
        <v>2120000</v>
      </c>
      <c r="J463" s="22">
        <v>4428</v>
      </c>
      <c r="K463" s="16">
        <v>5429</v>
      </c>
      <c r="L463" s="17" t="s">
        <v>591</v>
      </c>
      <c r="M463" s="20">
        <v>44060</v>
      </c>
      <c r="N463" s="20" t="s">
        <v>1733</v>
      </c>
      <c r="HY463" s="37"/>
      <c r="HZ463" s="37"/>
    </row>
    <row r="464" spans="1:234" s="1" customFormat="1" ht="27" customHeight="1" x14ac:dyDescent="0.3">
      <c r="A464" s="3">
        <f t="shared" si="17"/>
        <v>462</v>
      </c>
      <c r="B464" s="46">
        <v>32812585</v>
      </c>
      <c r="C464" s="1" t="s">
        <v>56</v>
      </c>
      <c r="D464" s="14" t="s">
        <v>1214</v>
      </c>
      <c r="E464" s="49" t="s">
        <v>590</v>
      </c>
      <c r="F464" s="2" t="s">
        <v>716</v>
      </c>
      <c r="G464" s="3" t="s">
        <v>1226</v>
      </c>
      <c r="H464" s="15">
        <v>1400000</v>
      </c>
      <c r="I464" s="15">
        <f t="shared" si="16"/>
        <v>1400000</v>
      </c>
      <c r="J464" s="22">
        <v>4429</v>
      </c>
      <c r="K464" s="16">
        <v>5430</v>
      </c>
      <c r="L464" s="17" t="s">
        <v>591</v>
      </c>
      <c r="M464" s="20">
        <v>44060</v>
      </c>
      <c r="N464" s="20" t="s">
        <v>1734</v>
      </c>
      <c r="HY464" s="37"/>
      <c r="HZ464" s="37"/>
    </row>
    <row r="465" spans="1:234" s="1" customFormat="1" ht="27" customHeight="1" x14ac:dyDescent="0.3">
      <c r="A465" s="3">
        <f t="shared" si="17"/>
        <v>463</v>
      </c>
      <c r="B465" s="48">
        <v>32863854</v>
      </c>
      <c r="C465" s="1" t="s">
        <v>57</v>
      </c>
      <c r="D465" s="14" t="s">
        <v>1215</v>
      </c>
      <c r="E465" s="49" t="s">
        <v>590</v>
      </c>
      <c r="F465" s="2" t="s">
        <v>716</v>
      </c>
      <c r="G465" s="3" t="s">
        <v>1226</v>
      </c>
      <c r="H465" s="15">
        <v>1400000</v>
      </c>
      <c r="I465" s="15">
        <f t="shared" si="16"/>
        <v>1400000</v>
      </c>
      <c r="J465" s="22">
        <v>4430</v>
      </c>
      <c r="K465" s="16">
        <v>5431</v>
      </c>
      <c r="L465" s="17" t="s">
        <v>591</v>
      </c>
      <c r="M465" s="20">
        <v>44060</v>
      </c>
      <c r="N465" s="20" t="s">
        <v>1735</v>
      </c>
      <c r="HY465" s="37"/>
      <c r="HZ465" s="37"/>
    </row>
    <row r="466" spans="1:234" s="1" customFormat="1" ht="27" customHeight="1" x14ac:dyDescent="0.25">
      <c r="A466" s="3">
        <f t="shared" si="17"/>
        <v>464</v>
      </c>
      <c r="B466" s="48">
        <v>22528921</v>
      </c>
      <c r="C466" s="1" t="s">
        <v>58</v>
      </c>
      <c r="D466" s="14" t="s">
        <v>1216</v>
      </c>
      <c r="E466" s="49" t="s">
        <v>590</v>
      </c>
      <c r="F466" s="2" t="s">
        <v>716</v>
      </c>
      <c r="G466" s="3" t="s">
        <v>1226</v>
      </c>
      <c r="H466" s="15">
        <v>1400000</v>
      </c>
      <c r="I466" s="15">
        <f t="shared" si="16"/>
        <v>1400000</v>
      </c>
      <c r="J466" s="22">
        <v>4431</v>
      </c>
      <c r="K466" s="16">
        <v>5432</v>
      </c>
      <c r="L466" s="17" t="s">
        <v>591</v>
      </c>
      <c r="M466" s="20">
        <v>44060</v>
      </c>
      <c r="N466" s="20" t="s">
        <v>1736</v>
      </c>
    </row>
    <row r="467" spans="1:234" s="1" customFormat="1" ht="27" customHeight="1" x14ac:dyDescent="0.25">
      <c r="A467" s="3">
        <f t="shared" si="17"/>
        <v>465</v>
      </c>
      <c r="B467" s="46">
        <v>32684298</v>
      </c>
      <c r="C467" s="1" t="s">
        <v>59</v>
      </c>
      <c r="D467" s="14" t="s">
        <v>1217</v>
      </c>
      <c r="E467" s="49" t="s">
        <v>590</v>
      </c>
      <c r="F467" s="2" t="s">
        <v>716</v>
      </c>
      <c r="G467" s="3" t="s">
        <v>1226</v>
      </c>
      <c r="H467" s="15">
        <v>1400000</v>
      </c>
      <c r="I467" s="15">
        <f t="shared" si="16"/>
        <v>1400000</v>
      </c>
      <c r="J467" s="22">
        <v>4432</v>
      </c>
      <c r="K467" s="16">
        <v>5433</v>
      </c>
      <c r="L467" s="17" t="s">
        <v>591</v>
      </c>
      <c r="M467" s="20">
        <v>44060</v>
      </c>
      <c r="N467" s="20" t="s">
        <v>1737</v>
      </c>
    </row>
    <row r="468" spans="1:234" s="1" customFormat="1" ht="27" customHeight="1" x14ac:dyDescent="0.25">
      <c r="A468" s="3">
        <f t="shared" si="17"/>
        <v>466</v>
      </c>
      <c r="B468" s="48">
        <v>1042428053</v>
      </c>
      <c r="C468" s="1" t="s">
        <v>62</v>
      </c>
      <c r="D468" s="14" t="s">
        <v>1218</v>
      </c>
      <c r="E468" s="49" t="s">
        <v>590</v>
      </c>
      <c r="F468" s="2" t="s">
        <v>716</v>
      </c>
      <c r="G468" s="3" t="s">
        <v>1226</v>
      </c>
      <c r="H468" s="15">
        <v>1400000</v>
      </c>
      <c r="I468" s="15">
        <f t="shared" si="16"/>
        <v>1400000</v>
      </c>
      <c r="J468" s="22">
        <v>4433</v>
      </c>
      <c r="K468" s="16">
        <v>5434</v>
      </c>
      <c r="L468" s="17" t="s">
        <v>591</v>
      </c>
      <c r="M468" s="20">
        <v>44060</v>
      </c>
      <c r="N468" s="20" t="s">
        <v>1738</v>
      </c>
    </row>
    <row r="469" spans="1:234" s="94" customFormat="1" ht="27" customHeight="1" x14ac:dyDescent="0.25">
      <c r="A469" s="3">
        <f t="shared" si="17"/>
        <v>467</v>
      </c>
      <c r="B469" s="46">
        <v>32867404</v>
      </c>
      <c r="C469" s="1" t="s">
        <v>389</v>
      </c>
      <c r="D469" s="14" t="s">
        <v>1219</v>
      </c>
      <c r="E469" s="49" t="s">
        <v>590</v>
      </c>
      <c r="F469" s="2" t="s">
        <v>716</v>
      </c>
      <c r="G469" s="3" t="s">
        <v>1226</v>
      </c>
      <c r="H469" s="15">
        <v>1400000</v>
      </c>
      <c r="I469" s="15">
        <f t="shared" si="16"/>
        <v>1400000</v>
      </c>
      <c r="J469" s="22">
        <v>4434</v>
      </c>
      <c r="K469" s="16">
        <v>5435</v>
      </c>
      <c r="L469" s="17" t="s">
        <v>591</v>
      </c>
      <c r="M469" s="20">
        <v>44060</v>
      </c>
      <c r="N469" s="20" t="s">
        <v>1739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</row>
    <row r="470" spans="1:234" s="1" customFormat="1" ht="27" customHeight="1" x14ac:dyDescent="0.25">
      <c r="A470" s="3">
        <f t="shared" si="17"/>
        <v>468</v>
      </c>
      <c r="B470" s="48">
        <v>8772224</v>
      </c>
      <c r="C470" s="32" t="s">
        <v>323</v>
      </c>
      <c r="D470" s="14" t="s">
        <v>1220</v>
      </c>
      <c r="E470" s="13" t="s">
        <v>619</v>
      </c>
      <c r="F470" s="2" t="s">
        <v>716</v>
      </c>
      <c r="G470" s="3" t="s">
        <v>1226</v>
      </c>
      <c r="H470" s="95">
        <v>2160000</v>
      </c>
      <c r="I470" s="95">
        <f t="shared" si="16"/>
        <v>2160000</v>
      </c>
      <c r="J470" s="22">
        <v>4435</v>
      </c>
      <c r="K470" s="16">
        <v>5436</v>
      </c>
      <c r="L470" s="17" t="s">
        <v>106</v>
      </c>
      <c r="M470" s="20">
        <v>44060</v>
      </c>
      <c r="N470" s="20" t="s">
        <v>1740</v>
      </c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4"/>
      <c r="BG470" s="94"/>
      <c r="BH470" s="94"/>
      <c r="BI470" s="94"/>
      <c r="BJ470" s="94"/>
      <c r="BK470" s="94"/>
      <c r="BL470" s="94"/>
      <c r="BM470" s="94"/>
      <c r="BN470" s="94"/>
      <c r="BO470" s="94"/>
      <c r="BP470" s="94"/>
      <c r="BQ470" s="94"/>
      <c r="BR470" s="94"/>
      <c r="BS470" s="94"/>
      <c r="BT470" s="94"/>
      <c r="BU470" s="94"/>
      <c r="BV470" s="94"/>
      <c r="BW470" s="94"/>
      <c r="BX470" s="94"/>
      <c r="BY470" s="94"/>
      <c r="BZ470" s="94"/>
      <c r="CA470" s="94"/>
      <c r="CB470" s="94"/>
      <c r="CC470" s="94"/>
      <c r="CD470" s="94"/>
      <c r="CE470" s="94"/>
      <c r="CF470" s="94"/>
      <c r="CG470" s="94"/>
      <c r="CH470" s="94"/>
      <c r="CI470" s="94"/>
      <c r="CJ470" s="94"/>
      <c r="CK470" s="94"/>
      <c r="CL470" s="94"/>
      <c r="CM470" s="94"/>
      <c r="CN470" s="94"/>
      <c r="CO470" s="94"/>
      <c r="CP470" s="94"/>
      <c r="CQ470" s="94"/>
      <c r="CR470" s="94"/>
      <c r="CS470" s="94"/>
      <c r="CT470" s="94"/>
      <c r="CU470" s="94"/>
      <c r="CV470" s="94"/>
      <c r="CW470" s="94"/>
      <c r="CX470" s="94"/>
      <c r="CY470" s="94"/>
      <c r="CZ470" s="94"/>
      <c r="DA470" s="94"/>
      <c r="DB470" s="94"/>
      <c r="DC470" s="94"/>
      <c r="DD470" s="94"/>
      <c r="DE470" s="94"/>
      <c r="DF470" s="94"/>
      <c r="DG470" s="94"/>
      <c r="DH470" s="94"/>
      <c r="DI470" s="94"/>
      <c r="DJ470" s="94"/>
      <c r="DK470" s="94"/>
      <c r="DL470" s="94"/>
      <c r="DM470" s="94"/>
      <c r="DN470" s="94"/>
      <c r="DO470" s="94"/>
      <c r="DP470" s="94"/>
      <c r="DQ470" s="94"/>
      <c r="DR470" s="94"/>
      <c r="DS470" s="94"/>
      <c r="DT470" s="94"/>
      <c r="DU470" s="94"/>
      <c r="DV470" s="94"/>
      <c r="DW470" s="94"/>
      <c r="DX470" s="94"/>
      <c r="DY470" s="94"/>
      <c r="DZ470" s="94"/>
      <c r="EA470" s="94"/>
      <c r="EB470" s="94"/>
      <c r="EC470" s="94"/>
      <c r="ED470" s="94"/>
      <c r="EE470" s="94"/>
      <c r="EF470" s="94"/>
      <c r="EG470" s="94"/>
      <c r="EH470" s="94"/>
      <c r="EI470" s="94"/>
      <c r="EJ470" s="94"/>
      <c r="EK470" s="94"/>
      <c r="EL470" s="94"/>
      <c r="EM470" s="94"/>
      <c r="EN470" s="94"/>
      <c r="EO470" s="94"/>
      <c r="EP470" s="94"/>
      <c r="EQ470" s="94"/>
      <c r="ER470" s="94"/>
      <c r="ES470" s="94"/>
      <c r="ET470" s="94"/>
      <c r="EU470" s="94"/>
      <c r="EV470" s="94"/>
      <c r="EW470" s="94"/>
      <c r="EX470" s="94"/>
      <c r="EY470" s="94"/>
      <c r="EZ470" s="94"/>
      <c r="FA470" s="94"/>
      <c r="FB470" s="94"/>
      <c r="FC470" s="94"/>
      <c r="FD470" s="94"/>
      <c r="FE470" s="94"/>
      <c r="FF470" s="94"/>
      <c r="FG470" s="94"/>
      <c r="FH470" s="94"/>
      <c r="FI470" s="94"/>
      <c r="FJ470" s="94"/>
      <c r="FK470" s="94"/>
      <c r="FL470" s="94"/>
      <c r="FM470" s="94"/>
      <c r="FN470" s="94"/>
      <c r="FO470" s="94"/>
      <c r="FP470" s="94"/>
      <c r="FQ470" s="94"/>
      <c r="FR470" s="94"/>
      <c r="FS470" s="94"/>
      <c r="FT470" s="94"/>
      <c r="FU470" s="94"/>
      <c r="FV470" s="94"/>
      <c r="FW470" s="94"/>
      <c r="FX470" s="94"/>
      <c r="FY470" s="94"/>
      <c r="FZ470" s="94"/>
      <c r="GA470" s="94"/>
      <c r="GB470" s="94"/>
      <c r="GC470" s="94"/>
      <c r="GD470" s="94"/>
      <c r="GE470" s="94"/>
      <c r="GF470" s="94"/>
      <c r="GG470" s="94"/>
      <c r="GH470" s="94"/>
      <c r="GI470" s="94"/>
      <c r="GJ470" s="94"/>
      <c r="GK470" s="94"/>
      <c r="GL470" s="94"/>
      <c r="GM470" s="94"/>
      <c r="GN470" s="94"/>
      <c r="GO470" s="94"/>
      <c r="GP470" s="94"/>
      <c r="GQ470" s="94"/>
      <c r="GR470" s="94"/>
      <c r="GS470" s="94"/>
      <c r="GT470" s="94"/>
      <c r="GU470" s="94"/>
      <c r="GV470" s="94"/>
      <c r="GW470" s="94"/>
      <c r="GX470" s="94"/>
      <c r="GY470" s="94"/>
      <c r="GZ470" s="94"/>
      <c r="HA470" s="94"/>
      <c r="HB470" s="94"/>
      <c r="HC470" s="94"/>
      <c r="HD470" s="94"/>
      <c r="HE470" s="94"/>
      <c r="HF470" s="94"/>
      <c r="HG470" s="94"/>
      <c r="HH470" s="94"/>
      <c r="HI470" s="94"/>
      <c r="HJ470" s="94"/>
      <c r="HK470" s="94"/>
      <c r="HL470" s="94"/>
      <c r="HM470" s="94"/>
      <c r="HN470" s="94"/>
      <c r="HO470" s="94"/>
      <c r="HP470" s="94"/>
      <c r="HQ470" s="94"/>
      <c r="HR470" s="94"/>
      <c r="HS470" s="94"/>
      <c r="HT470" s="94"/>
      <c r="HU470" s="94"/>
      <c r="HV470" s="94"/>
      <c r="HW470" s="94"/>
      <c r="HX470" s="94"/>
      <c r="HY470" s="94"/>
      <c r="HZ470" s="94"/>
    </row>
    <row r="471" spans="1:234" s="1" customFormat="1" ht="27" customHeight="1" x14ac:dyDescent="0.3">
      <c r="A471" s="3">
        <f t="shared" si="17"/>
        <v>469</v>
      </c>
      <c r="B471" s="25">
        <v>8737936</v>
      </c>
      <c r="C471" s="26" t="s">
        <v>319</v>
      </c>
      <c r="D471" s="16" t="s">
        <v>1232</v>
      </c>
      <c r="E471" s="21" t="s">
        <v>320</v>
      </c>
      <c r="F471" s="2" t="s">
        <v>716</v>
      </c>
      <c r="G471" s="3" t="s">
        <v>1231</v>
      </c>
      <c r="H471" s="75">
        <f>2280000/30*15</f>
        <v>1140000</v>
      </c>
      <c r="I471" s="15">
        <f t="shared" si="16"/>
        <v>1140000</v>
      </c>
      <c r="J471" s="22">
        <v>4460</v>
      </c>
      <c r="K471" s="16">
        <v>5462</v>
      </c>
      <c r="L471" s="17" t="s">
        <v>102</v>
      </c>
      <c r="M471" s="20" t="s">
        <v>1741</v>
      </c>
      <c r="N471" s="96" t="s">
        <v>1742</v>
      </c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HY471" s="37"/>
      <c r="HZ471" s="37"/>
    </row>
    <row r="472" spans="1:234" s="1" customFormat="1" ht="27" customHeight="1" x14ac:dyDescent="0.3">
      <c r="A472" s="3">
        <f t="shared" si="17"/>
        <v>470</v>
      </c>
      <c r="B472" s="22">
        <v>1143437950</v>
      </c>
      <c r="C472" s="22" t="s">
        <v>1223</v>
      </c>
      <c r="D472" s="16" t="s">
        <v>1757</v>
      </c>
      <c r="E472" s="13" t="s">
        <v>625</v>
      </c>
      <c r="F472" s="2" t="s">
        <v>1224</v>
      </c>
      <c r="G472" s="3" t="s">
        <v>733</v>
      </c>
      <c r="H472" s="15">
        <v>1342666</v>
      </c>
      <c r="I472" s="15">
        <f>+H472*1</f>
        <v>1342666</v>
      </c>
      <c r="J472" s="22">
        <v>4497</v>
      </c>
      <c r="K472" s="16">
        <v>5520</v>
      </c>
      <c r="L472" s="17" t="s">
        <v>1234</v>
      </c>
      <c r="M472" s="20" t="s">
        <v>1741</v>
      </c>
      <c r="N472" s="20" t="s">
        <v>1761</v>
      </c>
      <c r="HY472" s="37"/>
      <c r="HZ472" s="37"/>
    </row>
    <row r="473" spans="1:234" s="1" customFormat="1" ht="27" customHeight="1" x14ac:dyDescent="0.3">
      <c r="A473" s="3">
        <f t="shared" si="17"/>
        <v>471</v>
      </c>
      <c r="B473" s="22">
        <v>1002028047</v>
      </c>
      <c r="C473" s="22" t="s">
        <v>1229</v>
      </c>
      <c r="D473" s="16" t="s">
        <v>1758</v>
      </c>
      <c r="E473" s="13" t="s">
        <v>446</v>
      </c>
      <c r="F473" s="2" t="s">
        <v>1224</v>
      </c>
      <c r="G473" s="3" t="s">
        <v>733</v>
      </c>
      <c r="H473" s="15">
        <f>1900000/30*19</f>
        <v>1203333.3333333335</v>
      </c>
      <c r="I473" s="15">
        <f t="shared" ref="I473:I475" si="18">+H473*1</f>
        <v>1203333.3333333335</v>
      </c>
      <c r="J473" s="70">
        <v>4494</v>
      </c>
      <c r="K473" s="16">
        <v>5517</v>
      </c>
      <c r="L473" s="17" t="s">
        <v>106</v>
      </c>
      <c r="M473" s="20" t="s">
        <v>1741</v>
      </c>
      <c r="N473" s="20" t="s">
        <v>1762</v>
      </c>
      <c r="HY473" s="37"/>
      <c r="HZ473" s="37"/>
    </row>
    <row r="474" spans="1:234" s="1" customFormat="1" ht="27" customHeight="1" x14ac:dyDescent="0.3">
      <c r="A474" s="3">
        <f t="shared" si="17"/>
        <v>472</v>
      </c>
      <c r="B474" s="22">
        <v>1042445376</v>
      </c>
      <c r="C474" s="22" t="s">
        <v>1230</v>
      </c>
      <c r="D474" s="16" t="s">
        <v>1759</v>
      </c>
      <c r="E474" s="13" t="s">
        <v>312</v>
      </c>
      <c r="F474" s="2" t="s">
        <v>1224</v>
      </c>
      <c r="G474" s="3" t="s">
        <v>733</v>
      </c>
      <c r="H474" s="15">
        <f>3000000/30*15</f>
        <v>1500000</v>
      </c>
      <c r="I474" s="15">
        <f t="shared" si="18"/>
        <v>1500000</v>
      </c>
      <c r="J474" s="22">
        <v>4495</v>
      </c>
      <c r="K474" s="16">
        <v>5518</v>
      </c>
      <c r="L474" s="17" t="s">
        <v>1225</v>
      </c>
      <c r="M474" s="20" t="s">
        <v>1741</v>
      </c>
      <c r="N474" s="16" t="s">
        <v>1763</v>
      </c>
      <c r="HY474" s="37"/>
      <c r="HZ474" s="37"/>
    </row>
    <row r="475" spans="1:234" s="1" customFormat="1" ht="27" customHeight="1" x14ac:dyDescent="0.3">
      <c r="A475" s="3">
        <f t="shared" si="17"/>
        <v>473</v>
      </c>
      <c r="B475" s="22">
        <v>8601031</v>
      </c>
      <c r="C475" s="22" t="s">
        <v>1233</v>
      </c>
      <c r="D475" s="16" t="s">
        <v>1760</v>
      </c>
      <c r="E475" s="13" t="s">
        <v>320</v>
      </c>
      <c r="F475" s="2" t="s">
        <v>1224</v>
      </c>
      <c r="G475" s="3" t="s">
        <v>733</v>
      </c>
      <c r="H475" s="15">
        <f>2280000/30*15</f>
        <v>1140000</v>
      </c>
      <c r="I475" s="15">
        <f t="shared" si="18"/>
        <v>1140000</v>
      </c>
      <c r="J475" s="70">
        <v>4496</v>
      </c>
      <c r="K475" s="16">
        <v>5519</v>
      </c>
      <c r="L475" s="17" t="s">
        <v>102</v>
      </c>
      <c r="M475" s="20" t="s">
        <v>1741</v>
      </c>
      <c r="N475" s="20" t="s">
        <v>1764</v>
      </c>
      <c r="HY475" s="37"/>
      <c r="HZ475" s="37"/>
    </row>
    <row r="476" spans="1:234" s="1" customFormat="1" ht="27" customHeight="1" x14ac:dyDescent="0.3">
      <c r="A476" s="3">
        <f t="shared" si="17"/>
        <v>474</v>
      </c>
      <c r="B476" s="22">
        <v>57449491</v>
      </c>
      <c r="C476" s="22" t="s">
        <v>1756</v>
      </c>
      <c r="D476" s="16" t="s">
        <v>1747</v>
      </c>
      <c r="E476" s="13" t="s">
        <v>594</v>
      </c>
      <c r="F476" s="3" t="s">
        <v>716</v>
      </c>
      <c r="G476" s="3" t="s">
        <v>733</v>
      </c>
      <c r="H476" s="15">
        <v>5000000</v>
      </c>
      <c r="I476" s="15">
        <f>+H476*3</f>
        <v>15000000</v>
      </c>
      <c r="J476" s="70">
        <v>4459</v>
      </c>
      <c r="K476" s="16">
        <v>5460</v>
      </c>
      <c r="L476" s="17" t="s">
        <v>483</v>
      </c>
      <c r="N476" s="1" t="s">
        <v>1765</v>
      </c>
      <c r="HY476" s="37"/>
      <c r="HZ476" s="37"/>
    </row>
  </sheetData>
  <mergeCells count="1">
    <mergeCell ref="B1:F1"/>
  </mergeCells>
  <conditionalFormatting sqref="E2">
    <cfRule type="duplicateValues" dxfId="293" priority="145"/>
  </conditionalFormatting>
  <conditionalFormatting sqref="B21">
    <cfRule type="duplicateValues" dxfId="292" priority="138"/>
  </conditionalFormatting>
  <conditionalFormatting sqref="B58">
    <cfRule type="duplicateValues" dxfId="291" priority="137"/>
  </conditionalFormatting>
  <conditionalFormatting sqref="B59">
    <cfRule type="duplicateValues" dxfId="290" priority="136"/>
  </conditionalFormatting>
  <conditionalFormatting sqref="B70">
    <cfRule type="duplicateValues" dxfId="289" priority="135"/>
  </conditionalFormatting>
  <conditionalFormatting sqref="B40">
    <cfRule type="duplicateValues" dxfId="288" priority="134"/>
  </conditionalFormatting>
  <conditionalFormatting sqref="B47">
    <cfRule type="duplicateValues" dxfId="287" priority="133"/>
  </conditionalFormatting>
  <conditionalFormatting sqref="B54">
    <cfRule type="duplicateValues" dxfId="286" priority="132"/>
  </conditionalFormatting>
  <conditionalFormatting sqref="B53">
    <cfRule type="duplicateValues" dxfId="285" priority="131"/>
  </conditionalFormatting>
  <conditionalFormatting sqref="B52">
    <cfRule type="duplicateValues" dxfId="284" priority="130"/>
  </conditionalFormatting>
  <conditionalFormatting sqref="B51">
    <cfRule type="duplicateValues" dxfId="283" priority="129"/>
  </conditionalFormatting>
  <conditionalFormatting sqref="B50">
    <cfRule type="duplicateValues" dxfId="282" priority="128"/>
  </conditionalFormatting>
  <conditionalFormatting sqref="B49">
    <cfRule type="duplicateValues" dxfId="281" priority="127"/>
  </conditionalFormatting>
  <conditionalFormatting sqref="B48">
    <cfRule type="duplicateValues" dxfId="280" priority="126"/>
  </conditionalFormatting>
  <conditionalFormatting sqref="B46">
    <cfRule type="duplicateValues" dxfId="279" priority="125"/>
  </conditionalFormatting>
  <conditionalFormatting sqref="B56">
    <cfRule type="duplicateValues" dxfId="278" priority="124"/>
  </conditionalFormatting>
  <conditionalFormatting sqref="B55">
    <cfRule type="duplicateValues" dxfId="277" priority="123"/>
  </conditionalFormatting>
  <conditionalFormatting sqref="B93">
    <cfRule type="duplicateValues" dxfId="276" priority="122"/>
  </conditionalFormatting>
  <conditionalFormatting sqref="B83">
    <cfRule type="duplicateValues" dxfId="275" priority="121"/>
  </conditionalFormatting>
  <conditionalFormatting sqref="B78">
    <cfRule type="duplicateValues" dxfId="274" priority="120"/>
  </conditionalFormatting>
  <conditionalFormatting sqref="B60">
    <cfRule type="duplicateValues" dxfId="273" priority="139"/>
  </conditionalFormatting>
  <conditionalFormatting sqref="B115">
    <cfRule type="duplicateValues" dxfId="272" priority="119"/>
  </conditionalFormatting>
  <conditionalFormatting sqref="B102">
    <cfRule type="duplicateValues" dxfId="271" priority="118"/>
  </conditionalFormatting>
  <conditionalFormatting sqref="B101">
    <cfRule type="duplicateValues" dxfId="270" priority="117"/>
  </conditionalFormatting>
  <conditionalFormatting sqref="B100">
    <cfRule type="duplicateValues" dxfId="269" priority="115"/>
  </conditionalFormatting>
  <conditionalFormatting sqref="B97">
    <cfRule type="duplicateValues" dxfId="268" priority="112"/>
  </conditionalFormatting>
  <conditionalFormatting sqref="B110">
    <cfRule type="duplicateValues" dxfId="267" priority="111"/>
  </conditionalFormatting>
  <conditionalFormatting sqref="B127">
    <cfRule type="duplicateValues" dxfId="266" priority="110"/>
  </conditionalFormatting>
  <conditionalFormatting sqref="B135">
    <cfRule type="duplicateValues" dxfId="265" priority="109"/>
  </conditionalFormatting>
  <conditionalFormatting sqref="B138">
    <cfRule type="duplicateValues" dxfId="264" priority="108"/>
  </conditionalFormatting>
  <conditionalFormatting sqref="B131:B134">
    <cfRule type="duplicateValues" dxfId="263" priority="140"/>
  </conditionalFormatting>
  <conditionalFormatting sqref="B143">
    <cfRule type="duplicateValues" dxfId="262" priority="107"/>
  </conditionalFormatting>
  <conditionalFormatting sqref="B105:B107">
    <cfRule type="duplicateValues" dxfId="261" priority="141"/>
  </conditionalFormatting>
  <conditionalFormatting sqref="B145">
    <cfRule type="duplicateValues" dxfId="260" priority="106"/>
  </conditionalFormatting>
  <conditionalFormatting sqref="B146">
    <cfRule type="duplicateValues" dxfId="259" priority="105"/>
  </conditionalFormatting>
  <conditionalFormatting sqref="B148">
    <cfRule type="duplicateValues" dxfId="258" priority="104"/>
  </conditionalFormatting>
  <conditionalFormatting sqref="B149">
    <cfRule type="duplicateValues" dxfId="257" priority="103"/>
  </conditionalFormatting>
  <conditionalFormatting sqref="B151">
    <cfRule type="duplicateValues" dxfId="256" priority="102"/>
  </conditionalFormatting>
  <conditionalFormatting sqref="B25:B27">
    <cfRule type="duplicateValues" dxfId="255" priority="142"/>
  </conditionalFormatting>
  <conditionalFormatting sqref="B152">
    <cfRule type="duplicateValues" dxfId="254" priority="101"/>
  </conditionalFormatting>
  <conditionalFormatting sqref="B19">
    <cfRule type="duplicateValues" dxfId="253" priority="100"/>
  </conditionalFormatting>
  <conditionalFormatting sqref="B158">
    <cfRule type="duplicateValues" dxfId="252" priority="99"/>
  </conditionalFormatting>
  <conditionalFormatting sqref="B147">
    <cfRule type="duplicateValues" dxfId="251" priority="98"/>
  </conditionalFormatting>
  <conditionalFormatting sqref="B61">
    <cfRule type="duplicateValues" dxfId="250" priority="97"/>
  </conditionalFormatting>
  <conditionalFormatting sqref="B150">
    <cfRule type="duplicateValues" dxfId="249" priority="96"/>
  </conditionalFormatting>
  <conditionalFormatting sqref="B165">
    <cfRule type="duplicateValues" dxfId="248" priority="95"/>
  </conditionalFormatting>
  <conditionalFormatting sqref="B167">
    <cfRule type="duplicateValues" dxfId="247" priority="94"/>
  </conditionalFormatting>
  <conditionalFormatting sqref="B168">
    <cfRule type="duplicateValues" dxfId="246" priority="93"/>
  </conditionalFormatting>
  <conditionalFormatting sqref="B156">
    <cfRule type="duplicateValues" dxfId="245" priority="143"/>
  </conditionalFormatting>
  <conditionalFormatting sqref="B169">
    <cfRule type="duplicateValues" dxfId="244" priority="92"/>
  </conditionalFormatting>
  <conditionalFormatting sqref="B178">
    <cfRule type="duplicateValues" dxfId="243" priority="91"/>
  </conditionalFormatting>
  <conditionalFormatting sqref="B179">
    <cfRule type="duplicateValues" dxfId="242" priority="90"/>
  </conditionalFormatting>
  <conditionalFormatting sqref="B181">
    <cfRule type="duplicateValues" dxfId="241" priority="89"/>
  </conditionalFormatting>
  <conditionalFormatting sqref="B183">
    <cfRule type="duplicateValues" dxfId="240" priority="88"/>
  </conditionalFormatting>
  <conditionalFormatting sqref="B174">
    <cfRule type="duplicateValues" dxfId="239" priority="86"/>
  </conditionalFormatting>
  <conditionalFormatting sqref="B185">
    <cfRule type="duplicateValues" dxfId="238" priority="85"/>
  </conditionalFormatting>
  <conditionalFormatting sqref="B63">
    <cfRule type="duplicateValues" dxfId="237" priority="144"/>
  </conditionalFormatting>
  <conditionalFormatting sqref="B188">
    <cfRule type="duplicateValues" dxfId="236" priority="83"/>
  </conditionalFormatting>
  <conditionalFormatting sqref="B224 B193:B196">
    <cfRule type="duplicateValues" dxfId="235" priority="82"/>
  </conditionalFormatting>
  <conditionalFormatting sqref="B189">
    <cfRule type="duplicateValues" dxfId="234" priority="81"/>
  </conditionalFormatting>
  <conditionalFormatting sqref="B190">
    <cfRule type="duplicateValues" dxfId="233" priority="80"/>
  </conditionalFormatting>
  <conditionalFormatting sqref="E237">
    <cfRule type="duplicateValues" dxfId="232" priority="146"/>
  </conditionalFormatting>
  <conditionalFormatting sqref="B236:B237">
    <cfRule type="duplicateValues" dxfId="231" priority="147"/>
  </conditionalFormatting>
  <conditionalFormatting sqref="B241">
    <cfRule type="duplicateValues" dxfId="230" priority="79"/>
  </conditionalFormatting>
  <conditionalFormatting sqref="B243">
    <cfRule type="duplicateValues" dxfId="229" priority="78"/>
  </conditionalFormatting>
  <conditionalFormatting sqref="H246">
    <cfRule type="duplicateValues" dxfId="228" priority="77"/>
  </conditionalFormatting>
  <conditionalFormatting sqref="B248:B251">
    <cfRule type="duplicateValues" dxfId="227" priority="76"/>
  </conditionalFormatting>
  <conditionalFormatting sqref="H248:H251">
    <cfRule type="duplicateValues" dxfId="226" priority="75"/>
  </conditionalFormatting>
  <conditionalFormatting sqref="B256">
    <cfRule type="duplicateValues" dxfId="225" priority="74"/>
  </conditionalFormatting>
  <conditionalFormatting sqref="B261">
    <cfRule type="duplicateValues" dxfId="224" priority="73"/>
  </conditionalFormatting>
  <conditionalFormatting sqref="B262">
    <cfRule type="duplicateValues" dxfId="223" priority="72"/>
  </conditionalFormatting>
  <conditionalFormatting sqref="H262">
    <cfRule type="duplicateValues" dxfId="222" priority="71"/>
  </conditionalFormatting>
  <conditionalFormatting sqref="B263">
    <cfRule type="duplicateValues" dxfId="221" priority="70"/>
  </conditionalFormatting>
  <conditionalFormatting sqref="H263">
    <cfRule type="duplicateValues" dxfId="220" priority="69"/>
  </conditionalFormatting>
  <conditionalFormatting sqref="H264">
    <cfRule type="duplicateValues" dxfId="219" priority="68"/>
  </conditionalFormatting>
  <conditionalFormatting sqref="B265">
    <cfRule type="duplicateValues" dxfId="218" priority="67"/>
  </conditionalFormatting>
  <conditionalFormatting sqref="H265">
    <cfRule type="duplicateValues" dxfId="217" priority="66"/>
  </conditionalFormatting>
  <conditionalFormatting sqref="B266">
    <cfRule type="duplicateValues" dxfId="216" priority="65"/>
  </conditionalFormatting>
  <conditionalFormatting sqref="H266">
    <cfRule type="duplicateValues" dxfId="215" priority="64"/>
  </conditionalFormatting>
  <conditionalFormatting sqref="B267">
    <cfRule type="duplicateValues" dxfId="214" priority="63"/>
  </conditionalFormatting>
  <conditionalFormatting sqref="B274">
    <cfRule type="duplicateValues" dxfId="213" priority="62"/>
  </conditionalFormatting>
  <conditionalFormatting sqref="B284">
    <cfRule type="duplicateValues" dxfId="212" priority="61"/>
  </conditionalFormatting>
  <conditionalFormatting sqref="B294">
    <cfRule type="duplicateValues" dxfId="211" priority="60"/>
  </conditionalFormatting>
  <conditionalFormatting sqref="B297">
    <cfRule type="duplicateValues" dxfId="210" priority="59"/>
  </conditionalFormatting>
  <conditionalFormatting sqref="H297">
    <cfRule type="duplicateValues" dxfId="209" priority="58"/>
  </conditionalFormatting>
  <conditionalFormatting sqref="B298">
    <cfRule type="duplicateValues" dxfId="208" priority="57"/>
  </conditionalFormatting>
  <conditionalFormatting sqref="B299">
    <cfRule type="duplicateValues" dxfId="207" priority="56"/>
  </conditionalFormatting>
  <conditionalFormatting sqref="B304">
    <cfRule type="duplicateValues" dxfId="206" priority="55"/>
  </conditionalFormatting>
  <conditionalFormatting sqref="B306">
    <cfRule type="duplicateValues" dxfId="205" priority="54"/>
  </conditionalFormatting>
  <conditionalFormatting sqref="H306">
    <cfRule type="duplicateValues" dxfId="204" priority="53"/>
  </conditionalFormatting>
  <conditionalFormatting sqref="B308">
    <cfRule type="duplicateValues" dxfId="203" priority="52"/>
  </conditionalFormatting>
  <conditionalFormatting sqref="B309">
    <cfRule type="duplicateValues" dxfId="202" priority="51"/>
  </conditionalFormatting>
  <conditionalFormatting sqref="B310">
    <cfRule type="duplicateValues" dxfId="201" priority="50"/>
  </conditionalFormatting>
  <conditionalFormatting sqref="B311">
    <cfRule type="duplicateValues" dxfId="200" priority="49"/>
  </conditionalFormatting>
  <conditionalFormatting sqref="B292">
    <cfRule type="duplicateValues" dxfId="199" priority="149"/>
  </conditionalFormatting>
  <conditionalFormatting sqref="H292:H295">
    <cfRule type="duplicateValues" dxfId="198" priority="150"/>
  </conditionalFormatting>
  <conditionalFormatting sqref="B318">
    <cfRule type="duplicateValues" dxfId="197" priority="48"/>
  </conditionalFormatting>
  <conditionalFormatting sqref="B321">
    <cfRule type="duplicateValues" dxfId="196" priority="47"/>
  </conditionalFormatting>
  <conditionalFormatting sqref="H323 H318">
    <cfRule type="duplicateValues" dxfId="195" priority="151"/>
  </conditionalFormatting>
  <conditionalFormatting sqref="H298:H305">
    <cfRule type="duplicateValues" dxfId="194" priority="152"/>
  </conditionalFormatting>
  <conditionalFormatting sqref="B329">
    <cfRule type="duplicateValues" dxfId="193" priority="46"/>
  </conditionalFormatting>
  <conditionalFormatting sqref="B330">
    <cfRule type="duplicateValues" dxfId="192" priority="45"/>
  </conditionalFormatting>
  <conditionalFormatting sqref="B332:B333">
    <cfRule type="duplicateValues" dxfId="191" priority="44"/>
  </conditionalFormatting>
  <conditionalFormatting sqref="B334">
    <cfRule type="duplicateValues" dxfId="190" priority="43"/>
  </conditionalFormatting>
  <conditionalFormatting sqref="B347">
    <cfRule type="duplicateValues" dxfId="189" priority="41"/>
  </conditionalFormatting>
  <conditionalFormatting sqref="H339 H336:H337">
    <cfRule type="duplicateValues" dxfId="188" priority="40"/>
  </conditionalFormatting>
  <conditionalFormatting sqref="H217:H240 H4:H7">
    <cfRule type="duplicateValues" dxfId="187" priority="153"/>
  </conditionalFormatting>
  <conditionalFormatting sqref="B387">
    <cfRule type="duplicateValues" dxfId="186" priority="39"/>
  </conditionalFormatting>
  <conditionalFormatting sqref="B160:B163">
    <cfRule type="duplicateValues" dxfId="185" priority="154"/>
  </conditionalFormatting>
  <conditionalFormatting sqref="B3">
    <cfRule type="duplicateValues" dxfId="184" priority="38"/>
  </conditionalFormatting>
  <conditionalFormatting sqref="H410">
    <cfRule type="duplicateValues" dxfId="183" priority="37"/>
  </conditionalFormatting>
  <conditionalFormatting sqref="H252:H260">
    <cfRule type="duplicateValues" dxfId="182" priority="155"/>
  </conditionalFormatting>
  <conditionalFormatting sqref="B76:B77">
    <cfRule type="duplicateValues" dxfId="181" priority="156"/>
  </conditionalFormatting>
  <conditionalFormatting sqref="B285:B290 B280:B283 B275:B278 B268:B273">
    <cfRule type="duplicateValues" dxfId="180" priority="157"/>
  </conditionalFormatting>
  <conditionalFormatting sqref="B336:B337">
    <cfRule type="duplicateValues" dxfId="179" priority="158"/>
  </conditionalFormatting>
  <conditionalFormatting sqref="B121:B126">
    <cfRule type="duplicateValues" dxfId="178" priority="159"/>
  </conditionalFormatting>
  <conditionalFormatting sqref="B433">
    <cfRule type="duplicateValues" dxfId="177" priority="32"/>
  </conditionalFormatting>
  <conditionalFormatting sqref="H433">
    <cfRule type="duplicateValues" dxfId="176" priority="31"/>
  </conditionalFormatting>
  <conditionalFormatting sqref="I436">
    <cfRule type="duplicateValues" dxfId="175" priority="27"/>
  </conditionalFormatting>
  <conditionalFormatting sqref="E361 D3:D470">
    <cfRule type="duplicateValues" dxfId="174" priority="309"/>
  </conditionalFormatting>
  <conditionalFormatting sqref="H268:H290">
    <cfRule type="duplicateValues" dxfId="173" priority="312"/>
  </conditionalFormatting>
  <conditionalFormatting sqref="I386:I435 I3:I143 I145:I384">
    <cfRule type="duplicateValues" dxfId="172" priority="314"/>
  </conditionalFormatting>
  <conditionalFormatting sqref="C456">
    <cfRule type="duplicateValues" dxfId="171" priority="24"/>
  </conditionalFormatting>
  <conditionalFormatting sqref="B459">
    <cfRule type="duplicateValues" dxfId="170" priority="20"/>
  </conditionalFormatting>
  <conditionalFormatting sqref="C144">
    <cfRule type="duplicateValues" dxfId="169" priority="15"/>
  </conditionalFormatting>
  <conditionalFormatting sqref="C144">
    <cfRule type="duplicateValues" dxfId="168" priority="16"/>
  </conditionalFormatting>
  <conditionalFormatting sqref="I144">
    <cfRule type="duplicateValues" dxfId="167" priority="13"/>
  </conditionalFormatting>
  <conditionalFormatting sqref="B144">
    <cfRule type="duplicateValues" dxfId="166" priority="10"/>
  </conditionalFormatting>
  <conditionalFormatting sqref="B435">
    <cfRule type="duplicateValues" dxfId="165" priority="6"/>
  </conditionalFormatting>
  <conditionalFormatting sqref="C435">
    <cfRule type="duplicateValues" dxfId="164" priority="7"/>
  </conditionalFormatting>
  <conditionalFormatting sqref="I472:I475">
    <cfRule type="duplicateValues" dxfId="163" priority="5"/>
  </conditionalFormatting>
  <conditionalFormatting sqref="B471">
    <cfRule type="duplicateValues" dxfId="162" priority="2"/>
  </conditionalFormatting>
  <conditionalFormatting sqref="C471">
    <cfRule type="duplicateValues" dxfId="161" priority="3"/>
  </conditionalFormatting>
  <conditionalFormatting sqref="I471">
    <cfRule type="duplicateValues" dxfId="160" priority="1"/>
  </conditionalFormatting>
  <conditionalFormatting sqref="C431 C399 C121:C143 C83:C84 C38:C44 C155:C168 C46:C61 C4:C36 C145:C153 C63:C81 C86:C119">
    <cfRule type="duplicateValues" dxfId="159" priority="10426"/>
  </conditionalFormatting>
  <conditionalFormatting sqref="C5:C7">
    <cfRule type="duplicateValues" dxfId="158" priority="10437"/>
  </conditionalFormatting>
  <conditionalFormatting sqref="C425">
    <cfRule type="duplicateValues" dxfId="157" priority="10440"/>
  </conditionalFormatting>
  <conditionalFormatting sqref="C9">
    <cfRule type="duplicateValues" dxfId="156" priority="10441"/>
  </conditionalFormatting>
  <conditionalFormatting sqref="C13">
    <cfRule type="duplicateValues" dxfId="155" priority="10442"/>
  </conditionalFormatting>
  <conditionalFormatting sqref="C10:C11">
    <cfRule type="duplicateValues" dxfId="154" priority="10443"/>
  </conditionalFormatting>
  <conditionalFormatting sqref="C21">
    <cfRule type="duplicateValues" dxfId="153" priority="10444"/>
  </conditionalFormatting>
  <conditionalFormatting sqref="C22">
    <cfRule type="duplicateValues" dxfId="152" priority="10445"/>
  </conditionalFormatting>
  <conditionalFormatting sqref="C23">
    <cfRule type="duplicateValues" dxfId="151" priority="10446"/>
  </conditionalFormatting>
  <conditionalFormatting sqref="C24">
    <cfRule type="duplicateValues" dxfId="150" priority="10447"/>
  </conditionalFormatting>
  <conditionalFormatting sqref="C58">
    <cfRule type="duplicateValues" dxfId="149" priority="10448"/>
  </conditionalFormatting>
  <conditionalFormatting sqref="C59">
    <cfRule type="duplicateValues" dxfId="148" priority="10449"/>
  </conditionalFormatting>
  <conditionalFormatting sqref="C70">
    <cfRule type="duplicateValues" dxfId="147" priority="10450"/>
  </conditionalFormatting>
  <conditionalFormatting sqref="C40">
    <cfRule type="duplicateValues" dxfId="146" priority="10451"/>
  </conditionalFormatting>
  <conditionalFormatting sqref="C56">
    <cfRule type="duplicateValues" dxfId="145" priority="10452"/>
  </conditionalFormatting>
  <conditionalFormatting sqref="C47">
    <cfRule type="duplicateValues" dxfId="144" priority="10453"/>
  </conditionalFormatting>
  <conditionalFormatting sqref="C48">
    <cfRule type="duplicateValues" dxfId="143" priority="10454"/>
  </conditionalFormatting>
  <conditionalFormatting sqref="C49">
    <cfRule type="duplicateValues" dxfId="142" priority="10455"/>
  </conditionalFormatting>
  <conditionalFormatting sqref="C50">
    <cfRule type="duplicateValues" dxfId="141" priority="10456"/>
  </conditionalFormatting>
  <conditionalFormatting sqref="C51">
    <cfRule type="duplicateValues" dxfId="140" priority="10457"/>
  </conditionalFormatting>
  <conditionalFormatting sqref="C54">
    <cfRule type="duplicateValues" dxfId="139" priority="10458"/>
  </conditionalFormatting>
  <conditionalFormatting sqref="C55">
    <cfRule type="duplicateValues" dxfId="138" priority="10459"/>
  </conditionalFormatting>
  <conditionalFormatting sqref="C46">
    <cfRule type="duplicateValues" dxfId="137" priority="10460"/>
  </conditionalFormatting>
  <conditionalFormatting sqref="C53">
    <cfRule type="duplicateValues" dxfId="136" priority="10461"/>
  </conditionalFormatting>
  <conditionalFormatting sqref="C18">
    <cfRule type="duplicateValues" dxfId="135" priority="10462"/>
  </conditionalFormatting>
  <conditionalFormatting sqref="C14:C16">
    <cfRule type="duplicateValues" dxfId="134" priority="10463"/>
  </conditionalFormatting>
  <conditionalFormatting sqref="C93">
    <cfRule type="duplicateValues" dxfId="133" priority="10464"/>
  </conditionalFormatting>
  <conditionalFormatting sqref="C78">
    <cfRule type="duplicateValues" dxfId="132" priority="10465"/>
  </conditionalFormatting>
  <conditionalFormatting sqref="C60">
    <cfRule type="duplicateValues" dxfId="131" priority="10466"/>
  </conditionalFormatting>
  <conditionalFormatting sqref="C115">
    <cfRule type="duplicateValues" dxfId="130" priority="10467"/>
  </conditionalFormatting>
  <conditionalFormatting sqref="C83">
    <cfRule type="duplicateValues" dxfId="129" priority="10468"/>
  </conditionalFormatting>
  <conditionalFormatting sqref="C104">
    <cfRule type="duplicateValues" dxfId="128" priority="10469"/>
  </conditionalFormatting>
  <conditionalFormatting sqref="C99">
    <cfRule type="duplicateValues" dxfId="127" priority="10470"/>
  </conditionalFormatting>
  <conditionalFormatting sqref="C97">
    <cfRule type="duplicateValues" dxfId="126" priority="10471"/>
  </conditionalFormatting>
  <conditionalFormatting sqref="C110">
    <cfRule type="duplicateValues" dxfId="125" priority="10472"/>
  </conditionalFormatting>
  <conditionalFormatting sqref="C117">
    <cfRule type="duplicateValues" dxfId="124" priority="10473"/>
  </conditionalFormatting>
  <conditionalFormatting sqref="C118">
    <cfRule type="duplicateValues" dxfId="123" priority="10474"/>
  </conditionalFormatting>
  <conditionalFormatting sqref="C127">
    <cfRule type="duplicateValues" dxfId="122" priority="10475"/>
  </conditionalFormatting>
  <conditionalFormatting sqref="C128">
    <cfRule type="duplicateValues" dxfId="121" priority="10476"/>
  </conditionalFormatting>
  <conditionalFormatting sqref="C135">
    <cfRule type="duplicateValues" dxfId="120" priority="10477"/>
  </conditionalFormatting>
  <conditionalFormatting sqref="C136">
    <cfRule type="duplicateValues" dxfId="119" priority="10478"/>
  </conditionalFormatting>
  <conditionalFormatting sqref="C138">
    <cfRule type="duplicateValues" dxfId="118" priority="10479"/>
  </conditionalFormatting>
  <conditionalFormatting sqref="C131:C134">
    <cfRule type="duplicateValues" dxfId="117" priority="10480"/>
  </conditionalFormatting>
  <conditionalFormatting sqref="C143">
    <cfRule type="duplicateValues" dxfId="116" priority="10481"/>
  </conditionalFormatting>
  <conditionalFormatting sqref="C148">
    <cfRule type="duplicateValues" dxfId="115" priority="10482"/>
  </conditionalFormatting>
  <conditionalFormatting sqref="C149">
    <cfRule type="duplicateValues" dxfId="114" priority="10483"/>
  </conditionalFormatting>
  <conditionalFormatting sqref="C25:C27">
    <cfRule type="duplicateValues" dxfId="113" priority="10484"/>
  </conditionalFormatting>
  <conditionalFormatting sqref="C159">
    <cfRule type="duplicateValues" dxfId="112" priority="10485"/>
  </conditionalFormatting>
  <conditionalFormatting sqref="C19">
    <cfRule type="duplicateValues" dxfId="111" priority="10486"/>
  </conditionalFormatting>
  <conditionalFormatting sqref="C158">
    <cfRule type="duplicateValues" dxfId="110" priority="10487"/>
  </conditionalFormatting>
  <conditionalFormatting sqref="C147">
    <cfRule type="duplicateValues" dxfId="109" priority="10488"/>
  </conditionalFormatting>
  <conditionalFormatting sqref="C61">
    <cfRule type="duplicateValues" dxfId="108" priority="10489"/>
  </conditionalFormatting>
  <conditionalFormatting sqref="C150">
    <cfRule type="duplicateValues" dxfId="107" priority="10490"/>
  </conditionalFormatting>
  <conditionalFormatting sqref="C153">
    <cfRule type="duplicateValues" dxfId="106" priority="10491"/>
  </conditionalFormatting>
  <conditionalFormatting sqref="C155">
    <cfRule type="duplicateValues" dxfId="105" priority="10492"/>
  </conditionalFormatting>
  <conditionalFormatting sqref="C165">
    <cfRule type="duplicateValues" dxfId="104" priority="10493"/>
  </conditionalFormatting>
  <conditionalFormatting sqref="C167">
    <cfRule type="duplicateValues" dxfId="103" priority="10494"/>
  </conditionalFormatting>
  <conditionalFormatting sqref="C168">
    <cfRule type="duplicateValues" dxfId="102" priority="10495"/>
  </conditionalFormatting>
  <conditionalFormatting sqref="C125">
    <cfRule type="duplicateValues" dxfId="101" priority="10496"/>
  </conditionalFormatting>
  <conditionalFormatting sqref="C126 C121:C124">
    <cfRule type="duplicateValues" dxfId="100" priority="10497"/>
  </conditionalFormatting>
  <conditionalFormatting sqref="C156">
    <cfRule type="duplicateValues" dxfId="99" priority="10499"/>
  </conditionalFormatting>
  <conditionalFormatting sqref="C145">
    <cfRule type="duplicateValues" dxfId="98" priority="10500"/>
  </conditionalFormatting>
  <conditionalFormatting sqref="C146">
    <cfRule type="duplicateValues" dxfId="97" priority="10501"/>
  </conditionalFormatting>
  <conditionalFormatting sqref="C151">
    <cfRule type="duplicateValues" dxfId="96" priority="10502"/>
  </conditionalFormatting>
  <conditionalFormatting sqref="C152">
    <cfRule type="duplicateValues" dxfId="95" priority="10503"/>
  </conditionalFormatting>
  <conditionalFormatting sqref="C169">
    <cfRule type="duplicateValues" dxfId="94" priority="10504"/>
  </conditionalFormatting>
  <conditionalFormatting sqref="C170">
    <cfRule type="duplicateValues" dxfId="93" priority="10505"/>
  </conditionalFormatting>
  <conditionalFormatting sqref="C178">
    <cfRule type="duplicateValues" dxfId="92" priority="10506"/>
  </conditionalFormatting>
  <conditionalFormatting sqref="C179">
    <cfRule type="duplicateValues" dxfId="91" priority="10507"/>
  </conditionalFormatting>
  <conditionalFormatting sqref="C181">
    <cfRule type="duplicateValues" dxfId="90" priority="10508"/>
  </conditionalFormatting>
  <conditionalFormatting sqref="C183">
    <cfRule type="duplicateValues" dxfId="89" priority="10509"/>
  </conditionalFormatting>
  <conditionalFormatting sqref="C174">
    <cfRule type="duplicateValues" dxfId="88" priority="10510"/>
  </conditionalFormatting>
  <conditionalFormatting sqref="C185">
    <cfRule type="duplicateValues" dxfId="87" priority="10511"/>
  </conditionalFormatting>
  <conditionalFormatting sqref="C63">
    <cfRule type="duplicateValues" dxfId="86" priority="10512"/>
  </conditionalFormatting>
  <conditionalFormatting sqref="C188">
    <cfRule type="duplicateValues" dxfId="85" priority="10513"/>
  </conditionalFormatting>
  <conditionalFormatting sqref="C224 C193:C194 C196">
    <cfRule type="duplicateValues" dxfId="84" priority="10514"/>
  </conditionalFormatting>
  <conditionalFormatting sqref="C224">
    <cfRule type="duplicateValues" dxfId="83" priority="10517"/>
  </conditionalFormatting>
  <conditionalFormatting sqref="C189">
    <cfRule type="duplicateValues" dxfId="82" priority="10518"/>
  </conditionalFormatting>
  <conditionalFormatting sqref="C190">
    <cfRule type="duplicateValues" dxfId="81" priority="10519"/>
  </conditionalFormatting>
  <conditionalFormatting sqref="C229">
    <cfRule type="duplicateValues" dxfId="80" priority="10520"/>
  </conditionalFormatting>
  <conditionalFormatting sqref="C227">
    <cfRule type="duplicateValues" dxfId="79" priority="10521"/>
  </conditionalFormatting>
  <conditionalFormatting sqref="C231">
    <cfRule type="duplicateValues" dxfId="78" priority="10522"/>
  </conditionalFormatting>
  <conditionalFormatting sqref="C236:C237">
    <cfRule type="duplicateValues" dxfId="77" priority="10523"/>
  </conditionalFormatting>
  <conditionalFormatting sqref="C154">
    <cfRule type="duplicateValues" dxfId="76" priority="10524"/>
  </conditionalFormatting>
  <conditionalFormatting sqref="C241">
    <cfRule type="duplicateValues" dxfId="75" priority="10525"/>
  </conditionalFormatting>
  <conditionalFormatting sqref="C45">
    <cfRule type="duplicateValues" dxfId="74" priority="10526"/>
  </conditionalFormatting>
  <conditionalFormatting sqref="C243">
    <cfRule type="duplicateValues" dxfId="73" priority="10527"/>
  </conditionalFormatting>
  <conditionalFormatting sqref="C248 C250:C251">
    <cfRule type="duplicateValues" dxfId="72" priority="10528"/>
  </conditionalFormatting>
  <conditionalFormatting sqref="C249">
    <cfRule type="duplicateValues" dxfId="71" priority="10530"/>
  </conditionalFormatting>
  <conditionalFormatting sqref="C248">
    <cfRule type="duplicateValues" dxfId="70" priority="10531"/>
  </conditionalFormatting>
  <conditionalFormatting sqref="C252">
    <cfRule type="duplicateValues" dxfId="69" priority="10532"/>
  </conditionalFormatting>
  <conditionalFormatting sqref="C254">
    <cfRule type="duplicateValues" dxfId="68" priority="10533"/>
  </conditionalFormatting>
  <conditionalFormatting sqref="C256">
    <cfRule type="duplicateValues" dxfId="67" priority="10534"/>
  </conditionalFormatting>
  <conditionalFormatting sqref="C257:C260">
    <cfRule type="duplicateValues" dxfId="66" priority="10535"/>
  </conditionalFormatting>
  <conditionalFormatting sqref="C262">
    <cfRule type="duplicateValues" dxfId="65" priority="10536"/>
  </conditionalFormatting>
  <conditionalFormatting sqref="C261">
    <cfRule type="duplicateValues" dxfId="64" priority="10537"/>
  </conditionalFormatting>
  <conditionalFormatting sqref="C263">
    <cfRule type="duplicateValues" dxfId="63" priority="10538"/>
  </conditionalFormatting>
  <conditionalFormatting sqref="C264">
    <cfRule type="duplicateValues" dxfId="62" priority="10539"/>
  </conditionalFormatting>
  <conditionalFormatting sqref="C265">
    <cfRule type="duplicateValues" dxfId="61" priority="10540"/>
  </conditionalFormatting>
  <conditionalFormatting sqref="C266">
    <cfRule type="duplicateValues" dxfId="60" priority="10541"/>
  </conditionalFormatting>
  <conditionalFormatting sqref="C267">
    <cfRule type="duplicateValues" dxfId="59" priority="10542"/>
  </conditionalFormatting>
  <conditionalFormatting sqref="C274">
    <cfRule type="duplicateValues" dxfId="58" priority="10543"/>
  </conditionalFormatting>
  <conditionalFormatting sqref="C284">
    <cfRule type="duplicateValues" dxfId="57" priority="10544"/>
  </conditionalFormatting>
  <conditionalFormatting sqref="C294">
    <cfRule type="duplicateValues" dxfId="56" priority="10545"/>
  </conditionalFormatting>
  <conditionalFormatting sqref="C297">
    <cfRule type="duplicateValues" dxfId="55" priority="10546"/>
  </conditionalFormatting>
  <conditionalFormatting sqref="C301:C305 C298:C299">
    <cfRule type="duplicateValues" dxfId="54" priority="10547"/>
  </conditionalFormatting>
  <conditionalFormatting sqref="C299">
    <cfRule type="duplicateValues" dxfId="53" priority="10549"/>
  </conditionalFormatting>
  <conditionalFormatting sqref="C300">
    <cfRule type="duplicateValues" dxfId="52" priority="10550"/>
  </conditionalFormatting>
  <conditionalFormatting sqref="C302">
    <cfRule type="duplicateValues" dxfId="51" priority="10551"/>
  </conditionalFormatting>
  <conditionalFormatting sqref="C304">
    <cfRule type="duplicateValues" dxfId="50" priority="10552"/>
  </conditionalFormatting>
  <conditionalFormatting sqref="C305">
    <cfRule type="duplicateValues" dxfId="49" priority="10553"/>
  </conditionalFormatting>
  <conditionalFormatting sqref="C306">
    <cfRule type="duplicateValues" dxfId="48" priority="10554"/>
  </conditionalFormatting>
  <conditionalFormatting sqref="C308">
    <cfRule type="duplicateValues" dxfId="47" priority="10555"/>
  </conditionalFormatting>
  <conditionalFormatting sqref="C309">
    <cfRule type="duplicateValues" dxfId="46" priority="10556"/>
  </conditionalFormatting>
  <conditionalFormatting sqref="C310">
    <cfRule type="duplicateValues" dxfId="45" priority="10557"/>
  </conditionalFormatting>
  <conditionalFormatting sqref="C311">
    <cfRule type="duplicateValues" dxfId="44" priority="10558"/>
  </conditionalFormatting>
  <conditionalFormatting sqref="C313">
    <cfRule type="duplicateValues" dxfId="43" priority="10559"/>
  </conditionalFormatting>
  <conditionalFormatting sqref="C292:C294">
    <cfRule type="duplicateValues" dxfId="42" priority="10560"/>
  </conditionalFormatting>
  <conditionalFormatting sqref="C292">
    <cfRule type="duplicateValues" dxfId="41" priority="10561"/>
  </conditionalFormatting>
  <conditionalFormatting sqref="C318">
    <cfRule type="duplicateValues" dxfId="40" priority="10562"/>
  </conditionalFormatting>
  <conditionalFormatting sqref="C321">
    <cfRule type="duplicateValues" dxfId="39" priority="10563"/>
  </conditionalFormatting>
  <conditionalFormatting sqref="C325">
    <cfRule type="duplicateValues" dxfId="38" priority="10564"/>
  </conditionalFormatting>
  <conditionalFormatting sqref="C329">
    <cfRule type="duplicateValues" dxfId="37" priority="10565"/>
  </conditionalFormatting>
  <conditionalFormatting sqref="C330:C331">
    <cfRule type="duplicateValues" dxfId="36" priority="10566"/>
  </conditionalFormatting>
  <conditionalFormatting sqref="C332:C333">
    <cfRule type="duplicateValues" dxfId="35" priority="10567"/>
  </conditionalFormatting>
  <conditionalFormatting sqref="C334">
    <cfRule type="duplicateValues" dxfId="34" priority="10568"/>
  </conditionalFormatting>
  <conditionalFormatting sqref="C342">
    <cfRule type="duplicateValues" dxfId="33" priority="10569"/>
  </conditionalFormatting>
  <conditionalFormatting sqref="C346">
    <cfRule type="duplicateValues" dxfId="32" priority="10570"/>
  </conditionalFormatting>
  <conditionalFormatting sqref="C347">
    <cfRule type="duplicateValues" dxfId="31" priority="10571"/>
  </conditionalFormatting>
  <conditionalFormatting sqref="C210">
    <cfRule type="duplicateValues" dxfId="30" priority="10572"/>
  </conditionalFormatting>
  <conditionalFormatting sqref="C386">
    <cfRule type="duplicateValues" dxfId="29" priority="10573"/>
  </conditionalFormatting>
  <conditionalFormatting sqref="C387">
    <cfRule type="duplicateValues" dxfId="28" priority="10574"/>
  </conditionalFormatting>
  <conditionalFormatting sqref="C312">
    <cfRule type="duplicateValues" dxfId="27" priority="10575"/>
  </conditionalFormatting>
  <conditionalFormatting sqref="C160:C163">
    <cfRule type="duplicateValues" dxfId="26" priority="10576"/>
  </conditionalFormatting>
  <conditionalFormatting sqref="C392">
    <cfRule type="duplicateValues" dxfId="25" priority="10577"/>
  </conditionalFormatting>
  <conditionalFormatting sqref="C402">
    <cfRule type="duplicateValues" dxfId="24" priority="10578"/>
  </conditionalFormatting>
  <conditionalFormatting sqref="C3">
    <cfRule type="duplicateValues" dxfId="23" priority="10579"/>
  </conditionalFormatting>
  <conditionalFormatting sqref="C195">
    <cfRule type="duplicateValues" dxfId="22" priority="10580"/>
  </conditionalFormatting>
  <conditionalFormatting sqref="C256:C260 C252:C254">
    <cfRule type="duplicateValues" dxfId="21" priority="10581"/>
  </conditionalFormatting>
  <conditionalFormatting sqref="C76:C77">
    <cfRule type="duplicateValues" dxfId="20" priority="10583"/>
  </conditionalFormatting>
  <conditionalFormatting sqref="C285:C290 C280:C283 C275:C278 C268:C273">
    <cfRule type="duplicateValues" dxfId="19" priority="10584"/>
  </conditionalFormatting>
  <conditionalFormatting sqref="C336:C337">
    <cfRule type="duplicateValues" dxfId="18" priority="10588"/>
  </conditionalFormatting>
  <conditionalFormatting sqref="C336:C347">
    <cfRule type="duplicateValues" dxfId="17" priority="10589"/>
  </conditionalFormatting>
  <conditionalFormatting sqref="C4">
    <cfRule type="duplicateValues" dxfId="16" priority="10590"/>
  </conditionalFormatting>
  <conditionalFormatting sqref="C433">
    <cfRule type="duplicateValues" dxfId="15" priority="10591"/>
  </conditionalFormatting>
  <conditionalFormatting sqref="C268:C290">
    <cfRule type="duplicateValues" dxfId="14" priority="10592"/>
  </conditionalFormatting>
  <conditionalFormatting sqref="C459">
    <cfRule type="duplicateValues" dxfId="13" priority="10593"/>
  </conditionalFormatting>
  <conditionalFormatting sqref="C460">
    <cfRule type="duplicateValues" dxfId="12" priority="10594"/>
  </conditionalFormatting>
  <conditionalFormatting sqref="H2:I2">
    <cfRule type="duplicateValues" dxfId="11" priority="10595"/>
  </conditionalFormatting>
  <hyperlinks>
    <hyperlink ref="N471" r:id="rId1"/>
  </hyperlinks>
  <printOptions horizontalCentered="1"/>
  <pageMargins left="1.1023622047244095" right="0.70866141732283472" top="0.74803149606299213" bottom="0.74803149606299213" header="0.31496062992125984" footer="0.31496062992125984"/>
  <pageSetup paperSize="5" scale="10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3"/>
  <sheetViews>
    <sheetView topLeftCell="A31" zoomScale="98" zoomScaleNormal="98" workbookViewId="0">
      <selection activeCell="R7" sqref="R7"/>
    </sheetView>
  </sheetViews>
  <sheetFormatPr baseColWidth="10" defaultColWidth="14.42578125" defaultRowHeight="18.75" customHeight="1" x14ac:dyDescent="0.3"/>
  <cols>
    <col min="1" max="1" width="6.42578125" style="8" customWidth="1"/>
    <col min="2" max="2" width="14.42578125" style="45"/>
    <col min="3" max="3" width="36.5703125" style="10" customWidth="1"/>
    <col min="4" max="4" width="10.7109375" style="4" hidden="1" customWidth="1"/>
    <col min="5" max="5" width="0" style="4" hidden="1" customWidth="1"/>
    <col min="6" max="6" width="14.42578125" style="8"/>
    <col min="7" max="7" width="31.42578125" style="10" customWidth="1"/>
    <col min="8" max="8" width="21.7109375" style="8" customWidth="1"/>
    <col min="9" max="9" width="22.28515625" style="4" customWidth="1"/>
    <col min="10" max="10" width="14.42578125" style="5"/>
    <col min="11" max="11" width="14.42578125" style="6"/>
    <col min="12" max="12" width="19" style="7" bestFit="1" customWidth="1"/>
    <col min="13" max="13" width="21.140625" style="7" bestFit="1" customWidth="1"/>
    <col min="14" max="14" width="14.42578125" style="4"/>
    <col min="15" max="16" width="9.140625" style="11" bestFit="1" customWidth="1"/>
    <col min="17" max="17" width="12.5703125" style="69" bestFit="1" customWidth="1"/>
    <col min="18" max="18" width="81.42578125" style="8" bestFit="1" customWidth="1"/>
    <col min="19" max="16384" width="14.42578125" style="8"/>
  </cols>
  <sheetData>
    <row r="1" spans="1:20" s="9" customFormat="1" ht="24" customHeight="1" x14ac:dyDescent="0.25">
      <c r="A1" s="9" t="s">
        <v>734</v>
      </c>
      <c r="B1" s="71" t="s">
        <v>0</v>
      </c>
      <c r="C1" s="9" t="s">
        <v>50</v>
      </c>
      <c r="D1" s="9" t="s">
        <v>622</v>
      </c>
      <c r="E1" s="9" t="s">
        <v>621</v>
      </c>
      <c r="F1" s="9" t="s">
        <v>508</v>
      </c>
      <c r="G1" s="9" t="s">
        <v>1</v>
      </c>
      <c r="H1" s="72" t="s">
        <v>2</v>
      </c>
      <c r="I1" s="9" t="s">
        <v>36</v>
      </c>
      <c r="J1" s="34" t="s">
        <v>3</v>
      </c>
      <c r="K1" s="34" t="s">
        <v>35</v>
      </c>
      <c r="L1" s="9" t="s">
        <v>37</v>
      </c>
      <c r="M1" s="9" t="s">
        <v>49</v>
      </c>
      <c r="N1" s="9" t="s">
        <v>98</v>
      </c>
      <c r="O1" s="9" t="s">
        <v>4</v>
      </c>
      <c r="P1" s="9" t="s">
        <v>5</v>
      </c>
      <c r="Q1" s="68" t="s">
        <v>682</v>
      </c>
      <c r="R1" s="36" t="s">
        <v>605</v>
      </c>
      <c r="S1" s="36"/>
      <c r="T1" s="35"/>
    </row>
    <row r="2" spans="1:20" s="31" customFormat="1" ht="18.75" customHeight="1" x14ac:dyDescent="0.3">
      <c r="A2" s="31">
        <v>1</v>
      </c>
      <c r="B2" s="73">
        <v>22668428</v>
      </c>
      <c r="C2" s="37" t="s">
        <v>86</v>
      </c>
      <c r="D2" s="38">
        <v>249</v>
      </c>
      <c r="E2" s="38" t="s">
        <v>606</v>
      </c>
      <c r="F2" s="38" t="str">
        <f t="shared" ref="F2:F34" si="0">CONCATENATE(D2,"-",E2)</f>
        <v>249-2020 -PIC</v>
      </c>
      <c r="G2" s="39" t="s">
        <v>620</v>
      </c>
      <c r="H2" s="40" t="s">
        <v>731</v>
      </c>
      <c r="I2" s="41" t="s">
        <v>733</v>
      </c>
      <c r="J2" s="42">
        <v>5800000</v>
      </c>
      <c r="K2" s="42">
        <f t="shared" ref="K2:K41" si="1">J2*1</f>
        <v>5800000</v>
      </c>
      <c r="L2" s="39" t="s">
        <v>64</v>
      </c>
      <c r="M2" s="39" t="s">
        <v>47</v>
      </c>
      <c r="N2" s="41" t="s">
        <v>99</v>
      </c>
      <c r="O2" s="43">
        <v>3925</v>
      </c>
      <c r="P2" s="43">
        <v>4926</v>
      </c>
      <c r="Q2" s="44">
        <v>44066</v>
      </c>
      <c r="R2" s="44" t="s">
        <v>1235</v>
      </c>
    </row>
    <row r="3" spans="1:20" s="31" customFormat="1" ht="18.75" customHeight="1" x14ac:dyDescent="0.3">
      <c r="A3" s="31">
        <f>+A2+1</f>
        <v>2</v>
      </c>
      <c r="B3" s="73">
        <v>32874188</v>
      </c>
      <c r="C3" s="37" t="s">
        <v>402</v>
      </c>
      <c r="D3" s="38">
        <f t="shared" ref="D3:D32" si="2">+D2+1</f>
        <v>250</v>
      </c>
      <c r="E3" s="38" t="s">
        <v>606</v>
      </c>
      <c r="F3" s="38" t="str">
        <f t="shared" si="0"/>
        <v>250-2020 -PIC</v>
      </c>
      <c r="G3" s="37" t="s">
        <v>494</v>
      </c>
      <c r="H3" s="40" t="s">
        <v>731</v>
      </c>
      <c r="I3" s="41" t="s">
        <v>733</v>
      </c>
      <c r="J3" s="42">
        <v>3500000</v>
      </c>
      <c r="K3" s="42">
        <f t="shared" si="1"/>
        <v>3500000</v>
      </c>
      <c r="L3" s="39" t="s">
        <v>529</v>
      </c>
      <c r="M3" s="39" t="s">
        <v>564</v>
      </c>
      <c r="N3" s="41" t="s">
        <v>99</v>
      </c>
      <c r="O3" s="43">
        <v>3926</v>
      </c>
      <c r="P3" s="43">
        <v>4927</v>
      </c>
      <c r="Q3" s="44">
        <v>44066</v>
      </c>
      <c r="R3" s="44" t="s">
        <v>1236</v>
      </c>
    </row>
    <row r="4" spans="1:20" s="31" customFormat="1" ht="18.75" customHeight="1" x14ac:dyDescent="0.3">
      <c r="A4" s="31">
        <f t="shared" ref="A4:A43" si="3">+A3+1</f>
        <v>3</v>
      </c>
      <c r="B4" s="73">
        <v>32744712</v>
      </c>
      <c r="C4" s="37" t="s">
        <v>77</v>
      </c>
      <c r="D4" s="38">
        <f t="shared" si="2"/>
        <v>251</v>
      </c>
      <c r="E4" s="38" t="s">
        <v>606</v>
      </c>
      <c r="F4" s="38" t="str">
        <f t="shared" si="0"/>
        <v>251-2020 -PIC</v>
      </c>
      <c r="G4" s="37" t="s">
        <v>113</v>
      </c>
      <c r="H4" s="40" t="s">
        <v>731</v>
      </c>
      <c r="I4" s="41" t="s">
        <v>733</v>
      </c>
      <c r="J4" s="42">
        <v>2500000</v>
      </c>
      <c r="K4" s="42">
        <f t="shared" si="1"/>
        <v>2500000</v>
      </c>
      <c r="L4" s="39" t="s">
        <v>529</v>
      </c>
      <c r="M4" s="39" t="s">
        <v>564</v>
      </c>
      <c r="N4" s="41" t="s">
        <v>99</v>
      </c>
      <c r="O4" s="43">
        <v>3927</v>
      </c>
      <c r="P4" s="43">
        <v>4928</v>
      </c>
      <c r="Q4" s="44">
        <v>44066</v>
      </c>
      <c r="R4" s="44" t="s">
        <v>1237</v>
      </c>
    </row>
    <row r="5" spans="1:20" s="31" customFormat="1" ht="18.75" customHeight="1" x14ac:dyDescent="0.3">
      <c r="A5" s="31">
        <f t="shared" si="3"/>
        <v>4</v>
      </c>
      <c r="B5" s="73">
        <v>22506781</v>
      </c>
      <c r="C5" s="37" t="s">
        <v>83</v>
      </c>
      <c r="D5" s="38">
        <f t="shared" si="2"/>
        <v>252</v>
      </c>
      <c r="E5" s="38" t="s">
        <v>606</v>
      </c>
      <c r="F5" s="38" t="str">
        <f t="shared" si="0"/>
        <v>252-2020 -PIC</v>
      </c>
      <c r="G5" s="37" t="s">
        <v>598</v>
      </c>
      <c r="H5" s="40" t="s">
        <v>731</v>
      </c>
      <c r="I5" s="41" t="s">
        <v>733</v>
      </c>
      <c r="J5" s="42">
        <v>2500000</v>
      </c>
      <c r="K5" s="42">
        <f t="shared" si="1"/>
        <v>2500000</v>
      </c>
      <c r="L5" s="39" t="s">
        <v>529</v>
      </c>
      <c r="M5" s="39" t="s">
        <v>564</v>
      </c>
      <c r="N5" s="41" t="s">
        <v>99</v>
      </c>
      <c r="O5" s="43">
        <v>3928</v>
      </c>
      <c r="P5" s="43">
        <v>4929</v>
      </c>
      <c r="Q5" s="44">
        <v>44066</v>
      </c>
      <c r="R5" s="44" t="s">
        <v>1238</v>
      </c>
    </row>
    <row r="6" spans="1:20" s="31" customFormat="1" ht="18.75" customHeight="1" x14ac:dyDescent="0.3">
      <c r="A6" s="31">
        <f t="shared" si="3"/>
        <v>5</v>
      </c>
      <c r="B6" s="73">
        <v>22645320</v>
      </c>
      <c r="C6" s="37" t="s">
        <v>90</v>
      </c>
      <c r="D6" s="38">
        <f t="shared" si="2"/>
        <v>253</v>
      </c>
      <c r="E6" s="38" t="s">
        <v>606</v>
      </c>
      <c r="F6" s="38" t="str">
        <f t="shared" si="0"/>
        <v>253-2020 -PIC</v>
      </c>
      <c r="G6" s="37" t="s">
        <v>91</v>
      </c>
      <c r="H6" s="40" t="s">
        <v>731</v>
      </c>
      <c r="I6" s="41" t="s">
        <v>733</v>
      </c>
      <c r="J6" s="42">
        <v>2500000</v>
      </c>
      <c r="K6" s="42">
        <f t="shared" si="1"/>
        <v>2500000</v>
      </c>
      <c r="L6" s="39" t="s">
        <v>529</v>
      </c>
      <c r="M6" s="39" t="s">
        <v>564</v>
      </c>
      <c r="N6" s="41" t="s">
        <v>99</v>
      </c>
      <c r="O6" s="43">
        <v>3929</v>
      </c>
      <c r="P6" s="43">
        <v>4930</v>
      </c>
      <c r="Q6" s="44">
        <v>44066</v>
      </c>
      <c r="R6" s="44" t="s">
        <v>1239</v>
      </c>
    </row>
    <row r="7" spans="1:20" s="31" customFormat="1" ht="18.75" customHeight="1" x14ac:dyDescent="0.3">
      <c r="A7" s="31">
        <f t="shared" si="3"/>
        <v>6</v>
      </c>
      <c r="B7" s="73">
        <v>32777087</v>
      </c>
      <c r="C7" s="37" t="s">
        <v>78</v>
      </c>
      <c r="D7" s="38">
        <f t="shared" si="2"/>
        <v>254</v>
      </c>
      <c r="E7" s="38" t="s">
        <v>606</v>
      </c>
      <c r="F7" s="38" t="str">
        <f t="shared" si="0"/>
        <v>254-2020 -PIC</v>
      </c>
      <c r="G7" s="37" t="s">
        <v>79</v>
      </c>
      <c r="H7" s="40" t="s">
        <v>731</v>
      </c>
      <c r="I7" s="41" t="s">
        <v>733</v>
      </c>
      <c r="J7" s="42">
        <v>2500000</v>
      </c>
      <c r="K7" s="42">
        <f t="shared" si="1"/>
        <v>2500000</v>
      </c>
      <c r="L7" s="39" t="s">
        <v>529</v>
      </c>
      <c r="M7" s="39" t="s">
        <v>564</v>
      </c>
      <c r="N7" s="41" t="s">
        <v>99</v>
      </c>
      <c r="O7" s="43">
        <v>3930</v>
      </c>
      <c r="P7" s="43">
        <v>4931</v>
      </c>
      <c r="Q7" s="44">
        <v>44066</v>
      </c>
      <c r="R7" s="44" t="s">
        <v>1240</v>
      </c>
    </row>
    <row r="8" spans="1:20" s="41" customFormat="1" ht="18.75" customHeight="1" x14ac:dyDescent="0.3">
      <c r="A8" s="31">
        <f t="shared" si="3"/>
        <v>7</v>
      </c>
      <c r="B8" s="73">
        <v>1065575009</v>
      </c>
      <c r="C8" s="37" t="s">
        <v>92</v>
      </c>
      <c r="D8" s="38">
        <f t="shared" si="2"/>
        <v>255</v>
      </c>
      <c r="E8" s="38" t="s">
        <v>606</v>
      </c>
      <c r="F8" s="38" t="str">
        <f t="shared" si="0"/>
        <v>255-2020 -PIC</v>
      </c>
      <c r="G8" s="37" t="s">
        <v>65</v>
      </c>
      <c r="H8" s="40" t="s">
        <v>731</v>
      </c>
      <c r="I8" s="41" t="s">
        <v>733</v>
      </c>
      <c r="J8" s="42">
        <v>2500000</v>
      </c>
      <c r="K8" s="42">
        <f t="shared" si="1"/>
        <v>2500000</v>
      </c>
      <c r="L8" s="39" t="s">
        <v>529</v>
      </c>
      <c r="M8" s="39" t="s">
        <v>564</v>
      </c>
      <c r="N8" s="41" t="s">
        <v>99</v>
      </c>
      <c r="O8" s="43">
        <v>3931</v>
      </c>
      <c r="P8" s="43">
        <v>4932</v>
      </c>
      <c r="Q8" s="44">
        <v>44066</v>
      </c>
      <c r="R8" s="44" t="s">
        <v>1241</v>
      </c>
    </row>
    <row r="9" spans="1:20" s="31" customFormat="1" ht="18.75" customHeight="1" x14ac:dyDescent="0.3">
      <c r="A9" s="31">
        <f t="shared" si="3"/>
        <v>8</v>
      </c>
      <c r="B9" s="73">
        <v>22617307</v>
      </c>
      <c r="C9" s="37" t="s">
        <v>383</v>
      </c>
      <c r="D9" s="38">
        <f t="shared" si="2"/>
        <v>256</v>
      </c>
      <c r="E9" s="38" t="s">
        <v>606</v>
      </c>
      <c r="F9" s="38" t="str">
        <f t="shared" si="0"/>
        <v>256-2020 -PIC</v>
      </c>
      <c r="G9" s="37" t="s">
        <v>65</v>
      </c>
      <c r="H9" s="40" t="s">
        <v>731</v>
      </c>
      <c r="I9" s="41" t="s">
        <v>733</v>
      </c>
      <c r="J9" s="42">
        <v>2500000</v>
      </c>
      <c r="K9" s="42">
        <f t="shared" si="1"/>
        <v>2500000</v>
      </c>
      <c r="L9" s="39" t="s">
        <v>529</v>
      </c>
      <c r="M9" s="39" t="s">
        <v>564</v>
      </c>
      <c r="N9" s="41" t="s">
        <v>99</v>
      </c>
      <c r="O9" s="43">
        <v>3932</v>
      </c>
      <c r="P9" s="43">
        <v>4933</v>
      </c>
      <c r="Q9" s="44">
        <v>44066</v>
      </c>
      <c r="R9" s="44" t="s">
        <v>1242</v>
      </c>
    </row>
    <row r="10" spans="1:20" s="31" customFormat="1" ht="18.75" customHeight="1" x14ac:dyDescent="0.3">
      <c r="A10" s="31">
        <f t="shared" si="3"/>
        <v>9</v>
      </c>
      <c r="B10" s="73">
        <v>1140873504</v>
      </c>
      <c r="C10" s="37" t="s">
        <v>80</v>
      </c>
      <c r="D10" s="38">
        <f t="shared" si="2"/>
        <v>257</v>
      </c>
      <c r="E10" s="38" t="s">
        <v>606</v>
      </c>
      <c r="F10" s="38" t="str">
        <f t="shared" si="0"/>
        <v>257-2020 -PIC</v>
      </c>
      <c r="G10" s="37" t="s">
        <v>65</v>
      </c>
      <c r="H10" s="40" t="s">
        <v>731</v>
      </c>
      <c r="I10" s="41" t="s">
        <v>733</v>
      </c>
      <c r="J10" s="42">
        <v>2500000</v>
      </c>
      <c r="K10" s="42">
        <f t="shared" si="1"/>
        <v>2500000</v>
      </c>
      <c r="L10" s="39" t="s">
        <v>529</v>
      </c>
      <c r="M10" s="39" t="s">
        <v>564</v>
      </c>
      <c r="N10" s="41" t="s">
        <v>99</v>
      </c>
      <c r="O10" s="43">
        <v>3933</v>
      </c>
      <c r="P10" s="43">
        <v>4934</v>
      </c>
      <c r="Q10" s="44">
        <v>44066</v>
      </c>
      <c r="R10" s="44" t="s">
        <v>1243</v>
      </c>
    </row>
    <row r="11" spans="1:20" s="31" customFormat="1" ht="18.75" customHeight="1" x14ac:dyDescent="0.3">
      <c r="A11" s="31">
        <f t="shared" si="3"/>
        <v>10</v>
      </c>
      <c r="B11" s="73">
        <v>1046872703</v>
      </c>
      <c r="C11" s="37" t="s">
        <v>94</v>
      </c>
      <c r="D11" s="38">
        <f t="shared" si="2"/>
        <v>258</v>
      </c>
      <c r="E11" s="38" t="s">
        <v>606</v>
      </c>
      <c r="F11" s="38" t="str">
        <f t="shared" si="0"/>
        <v>258-2020 -PIC</v>
      </c>
      <c r="G11" s="37" t="s">
        <v>112</v>
      </c>
      <c r="H11" s="40" t="s">
        <v>731</v>
      </c>
      <c r="I11" s="41" t="s">
        <v>733</v>
      </c>
      <c r="J11" s="42">
        <v>1900000</v>
      </c>
      <c r="K11" s="42">
        <f t="shared" si="1"/>
        <v>1900000</v>
      </c>
      <c r="L11" s="39" t="s">
        <v>529</v>
      </c>
      <c r="M11" s="39" t="s">
        <v>564</v>
      </c>
      <c r="N11" s="41" t="s">
        <v>99</v>
      </c>
      <c r="O11" s="43">
        <v>3934</v>
      </c>
      <c r="P11" s="43">
        <v>4935</v>
      </c>
      <c r="Q11" s="44">
        <v>44066</v>
      </c>
      <c r="R11" s="44" t="s">
        <v>1244</v>
      </c>
    </row>
    <row r="12" spans="1:20" s="31" customFormat="1" ht="18.75" customHeight="1" x14ac:dyDescent="0.3">
      <c r="A12" s="31">
        <f t="shared" si="3"/>
        <v>11</v>
      </c>
      <c r="B12" s="73">
        <v>72271553</v>
      </c>
      <c r="C12" s="37" t="s">
        <v>563</v>
      </c>
      <c r="D12" s="38">
        <f t="shared" si="2"/>
        <v>259</v>
      </c>
      <c r="E12" s="38" t="s">
        <v>606</v>
      </c>
      <c r="F12" s="38" t="str">
        <f t="shared" si="0"/>
        <v>259-2020 -PIC</v>
      </c>
      <c r="G12" s="37" t="s">
        <v>597</v>
      </c>
      <c r="H12" s="40" t="s">
        <v>731</v>
      </c>
      <c r="I12" s="41" t="s">
        <v>733</v>
      </c>
      <c r="J12" s="42">
        <v>1900000</v>
      </c>
      <c r="K12" s="42">
        <f t="shared" si="1"/>
        <v>1900000</v>
      </c>
      <c r="L12" s="39" t="s">
        <v>529</v>
      </c>
      <c r="M12" s="39" t="s">
        <v>564</v>
      </c>
      <c r="N12" s="41" t="s">
        <v>99</v>
      </c>
      <c r="O12" s="43">
        <v>3935</v>
      </c>
      <c r="P12" s="43">
        <v>4936</v>
      </c>
      <c r="Q12" s="44">
        <v>44066</v>
      </c>
      <c r="R12" s="44" t="s">
        <v>1245</v>
      </c>
    </row>
    <row r="13" spans="1:20" s="31" customFormat="1" ht="18.75" customHeight="1" x14ac:dyDescent="0.3">
      <c r="A13" s="31">
        <f t="shared" si="3"/>
        <v>12</v>
      </c>
      <c r="B13" s="73">
        <v>1140814733</v>
      </c>
      <c r="C13" s="37" t="s">
        <v>672</v>
      </c>
      <c r="D13" s="38">
        <f t="shared" si="2"/>
        <v>260</v>
      </c>
      <c r="E13" s="38" t="s">
        <v>606</v>
      </c>
      <c r="F13" s="38" t="str">
        <f t="shared" si="0"/>
        <v>260-2020 -PIC</v>
      </c>
      <c r="G13" s="37" t="s">
        <v>655</v>
      </c>
      <c r="H13" s="40" t="s">
        <v>731</v>
      </c>
      <c r="I13" s="41" t="s">
        <v>733</v>
      </c>
      <c r="J13" s="42">
        <v>2500000</v>
      </c>
      <c r="K13" s="42">
        <f t="shared" si="1"/>
        <v>2500000</v>
      </c>
      <c r="L13" s="39" t="s">
        <v>529</v>
      </c>
      <c r="M13" s="39" t="s">
        <v>564</v>
      </c>
      <c r="N13" s="41" t="s">
        <v>99</v>
      </c>
      <c r="O13" s="43">
        <v>3936</v>
      </c>
      <c r="P13" s="43">
        <v>4937</v>
      </c>
      <c r="Q13" s="44">
        <v>44066</v>
      </c>
      <c r="R13" s="44" t="s">
        <v>1246</v>
      </c>
    </row>
    <row r="14" spans="1:20" s="31" customFormat="1" ht="18.75" customHeight="1" x14ac:dyDescent="0.3">
      <c r="A14" s="31">
        <f t="shared" si="3"/>
        <v>13</v>
      </c>
      <c r="B14" s="73">
        <v>72304633</v>
      </c>
      <c r="C14" s="37" t="s">
        <v>656</v>
      </c>
      <c r="D14" s="38">
        <f t="shared" si="2"/>
        <v>261</v>
      </c>
      <c r="E14" s="38" t="s">
        <v>606</v>
      </c>
      <c r="F14" s="38" t="str">
        <f t="shared" si="0"/>
        <v>261-2020 -PIC</v>
      </c>
      <c r="G14" s="37" t="s">
        <v>657</v>
      </c>
      <c r="H14" s="40" t="s">
        <v>731</v>
      </c>
      <c r="I14" s="41" t="s">
        <v>733</v>
      </c>
      <c r="J14" s="42">
        <v>2500000</v>
      </c>
      <c r="K14" s="42">
        <f t="shared" si="1"/>
        <v>2500000</v>
      </c>
      <c r="L14" s="39" t="s">
        <v>529</v>
      </c>
      <c r="M14" s="39" t="s">
        <v>564</v>
      </c>
      <c r="N14" s="41" t="s">
        <v>99</v>
      </c>
      <c r="O14" s="43">
        <v>3937</v>
      </c>
      <c r="P14" s="43">
        <v>4938</v>
      </c>
      <c r="Q14" s="44">
        <v>44066</v>
      </c>
      <c r="R14" s="44" t="s">
        <v>1247</v>
      </c>
    </row>
    <row r="15" spans="1:20" s="31" customFormat="1" ht="18.75" customHeight="1" x14ac:dyDescent="0.3">
      <c r="A15" s="31">
        <f t="shared" si="3"/>
        <v>14</v>
      </c>
      <c r="B15" s="73">
        <v>72429089</v>
      </c>
      <c r="C15" s="37" t="s">
        <v>96</v>
      </c>
      <c r="D15" s="38">
        <f t="shared" si="2"/>
        <v>262</v>
      </c>
      <c r="E15" s="38" t="s">
        <v>693</v>
      </c>
      <c r="F15" s="38" t="str">
        <f t="shared" si="0"/>
        <v xml:space="preserve">262-2020-PIC </v>
      </c>
      <c r="G15" s="37" t="s">
        <v>12</v>
      </c>
      <c r="H15" s="40" t="s">
        <v>731</v>
      </c>
      <c r="I15" s="41" t="s">
        <v>733</v>
      </c>
      <c r="J15" s="42">
        <v>1900000</v>
      </c>
      <c r="K15" s="42">
        <f t="shared" si="1"/>
        <v>1900000</v>
      </c>
      <c r="L15" s="39" t="s">
        <v>529</v>
      </c>
      <c r="M15" s="39" t="s">
        <v>564</v>
      </c>
      <c r="N15" s="41" t="s">
        <v>99</v>
      </c>
      <c r="O15" s="43">
        <v>3938</v>
      </c>
      <c r="P15" s="43">
        <v>4939</v>
      </c>
      <c r="Q15" s="44">
        <v>44066</v>
      </c>
      <c r="R15" s="44" t="s">
        <v>1248</v>
      </c>
    </row>
    <row r="16" spans="1:20" s="31" customFormat="1" ht="18.75" customHeight="1" x14ac:dyDescent="0.3">
      <c r="A16" s="31">
        <f t="shared" si="3"/>
        <v>15</v>
      </c>
      <c r="B16" s="73">
        <v>32876278</v>
      </c>
      <c r="C16" s="37" t="s">
        <v>69</v>
      </c>
      <c r="D16" s="38">
        <f t="shared" si="2"/>
        <v>263</v>
      </c>
      <c r="E16" s="38" t="s">
        <v>606</v>
      </c>
      <c r="F16" s="38" t="str">
        <f t="shared" si="0"/>
        <v>263-2020 -PIC</v>
      </c>
      <c r="G16" s="37" t="s">
        <v>509</v>
      </c>
      <c r="H16" s="40" t="s">
        <v>731</v>
      </c>
      <c r="I16" s="41" t="s">
        <v>733</v>
      </c>
      <c r="J16" s="42">
        <v>1400000</v>
      </c>
      <c r="K16" s="42">
        <f t="shared" si="1"/>
        <v>1400000</v>
      </c>
      <c r="L16" s="39" t="s">
        <v>529</v>
      </c>
      <c r="M16" s="39" t="s">
        <v>564</v>
      </c>
      <c r="N16" s="41" t="s">
        <v>99</v>
      </c>
      <c r="O16" s="43">
        <v>3939</v>
      </c>
      <c r="P16" s="43">
        <v>4940</v>
      </c>
      <c r="Q16" s="44">
        <v>44066</v>
      </c>
      <c r="R16" s="44" t="s">
        <v>1249</v>
      </c>
    </row>
    <row r="17" spans="1:18" s="31" customFormat="1" ht="18.75" customHeight="1" x14ac:dyDescent="0.3">
      <c r="A17" s="31">
        <f t="shared" si="3"/>
        <v>16</v>
      </c>
      <c r="B17" s="73">
        <v>1143136225</v>
      </c>
      <c r="C17" s="37" t="s">
        <v>67</v>
      </c>
      <c r="D17" s="38">
        <f t="shared" si="2"/>
        <v>264</v>
      </c>
      <c r="E17" s="38" t="s">
        <v>606</v>
      </c>
      <c r="F17" s="38" t="str">
        <f t="shared" si="0"/>
        <v>264-2020 -PIC</v>
      </c>
      <c r="G17" s="37" t="s">
        <v>509</v>
      </c>
      <c r="H17" s="40" t="s">
        <v>731</v>
      </c>
      <c r="I17" s="41" t="s">
        <v>733</v>
      </c>
      <c r="J17" s="42">
        <v>1400000</v>
      </c>
      <c r="K17" s="42">
        <f t="shared" si="1"/>
        <v>1400000</v>
      </c>
      <c r="L17" s="39" t="s">
        <v>529</v>
      </c>
      <c r="M17" s="39" t="s">
        <v>564</v>
      </c>
      <c r="N17" s="41" t="s">
        <v>99</v>
      </c>
      <c r="O17" s="43">
        <v>3940</v>
      </c>
      <c r="P17" s="43">
        <v>4941</v>
      </c>
      <c r="Q17" s="44">
        <v>44066</v>
      </c>
      <c r="R17" s="44" t="s">
        <v>1250</v>
      </c>
    </row>
    <row r="18" spans="1:18" s="31" customFormat="1" ht="18.75" customHeight="1" x14ac:dyDescent="0.3">
      <c r="A18" s="31">
        <f t="shared" si="3"/>
        <v>17</v>
      </c>
      <c r="B18" s="73">
        <v>1043931882</v>
      </c>
      <c r="C18" s="37" t="s">
        <v>81</v>
      </c>
      <c r="D18" s="38">
        <f t="shared" si="2"/>
        <v>265</v>
      </c>
      <c r="E18" s="38" t="s">
        <v>606</v>
      </c>
      <c r="F18" s="38" t="str">
        <f t="shared" si="0"/>
        <v>265-2020 -PIC</v>
      </c>
      <c r="G18" s="37" t="s">
        <v>509</v>
      </c>
      <c r="H18" s="40" t="s">
        <v>731</v>
      </c>
      <c r="I18" s="41" t="s">
        <v>733</v>
      </c>
      <c r="J18" s="42">
        <v>1400000</v>
      </c>
      <c r="K18" s="42">
        <f t="shared" si="1"/>
        <v>1400000</v>
      </c>
      <c r="L18" s="39" t="s">
        <v>529</v>
      </c>
      <c r="M18" s="39" t="s">
        <v>564</v>
      </c>
      <c r="N18" s="41" t="s">
        <v>99</v>
      </c>
      <c r="O18" s="43">
        <v>3941</v>
      </c>
      <c r="P18" s="43">
        <v>4942</v>
      </c>
      <c r="Q18" s="44">
        <v>44066</v>
      </c>
      <c r="R18" s="44" t="s">
        <v>1251</v>
      </c>
    </row>
    <row r="19" spans="1:18" s="31" customFormat="1" ht="18.75" customHeight="1" x14ac:dyDescent="0.3">
      <c r="A19" s="31">
        <f t="shared" si="3"/>
        <v>18</v>
      </c>
      <c r="B19" s="73">
        <v>22543666</v>
      </c>
      <c r="C19" s="37" t="s">
        <v>66</v>
      </c>
      <c r="D19" s="38">
        <f t="shared" si="2"/>
        <v>266</v>
      </c>
      <c r="E19" s="38" t="s">
        <v>606</v>
      </c>
      <c r="F19" s="38" t="str">
        <f t="shared" si="0"/>
        <v>266-2020 -PIC</v>
      </c>
      <c r="G19" s="37" t="s">
        <v>509</v>
      </c>
      <c r="H19" s="40" t="s">
        <v>731</v>
      </c>
      <c r="I19" s="41" t="s">
        <v>733</v>
      </c>
      <c r="J19" s="42">
        <v>1400000</v>
      </c>
      <c r="K19" s="42">
        <f t="shared" si="1"/>
        <v>1400000</v>
      </c>
      <c r="L19" s="39" t="s">
        <v>529</v>
      </c>
      <c r="M19" s="39" t="s">
        <v>564</v>
      </c>
      <c r="N19" s="41" t="s">
        <v>99</v>
      </c>
      <c r="O19" s="43">
        <v>3942</v>
      </c>
      <c r="P19" s="43">
        <v>4943</v>
      </c>
      <c r="Q19" s="44">
        <v>44066</v>
      </c>
      <c r="R19" s="44" t="s">
        <v>1252</v>
      </c>
    </row>
    <row r="20" spans="1:18" s="31" customFormat="1" ht="18.75" customHeight="1" x14ac:dyDescent="0.3">
      <c r="A20" s="31">
        <f t="shared" si="3"/>
        <v>19</v>
      </c>
      <c r="B20" s="73">
        <v>44160070</v>
      </c>
      <c r="C20" s="37" t="s">
        <v>71</v>
      </c>
      <c r="D20" s="38">
        <f t="shared" si="2"/>
        <v>267</v>
      </c>
      <c r="E20" s="38" t="s">
        <v>606</v>
      </c>
      <c r="F20" s="38" t="str">
        <f t="shared" si="0"/>
        <v>267-2020 -PIC</v>
      </c>
      <c r="G20" s="37" t="s">
        <v>509</v>
      </c>
      <c r="H20" s="40" t="s">
        <v>731</v>
      </c>
      <c r="I20" s="41" t="s">
        <v>733</v>
      </c>
      <c r="J20" s="42">
        <v>1400000</v>
      </c>
      <c r="K20" s="42">
        <f t="shared" si="1"/>
        <v>1400000</v>
      </c>
      <c r="L20" s="39" t="s">
        <v>529</v>
      </c>
      <c r="M20" s="39" t="s">
        <v>564</v>
      </c>
      <c r="N20" s="41" t="s">
        <v>99</v>
      </c>
      <c r="O20" s="43">
        <v>3943</v>
      </c>
      <c r="P20" s="43">
        <v>4944</v>
      </c>
      <c r="Q20" s="44">
        <v>44066</v>
      </c>
      <c r="R20" s="44" t="s">
        <v>1253</v>
      </c>
    </row>
    <row r="21" spans="1:18" s="39" customFormat="1" ht="18.75" customHeight="1" x14ac:dyDescent="0.3">
      <c r="A21" s="31">
        <f t="shared" si="3"/>
        <v>20</v>
      </c>
      <c r="B21" s="73">
        <v>44152281</v>
      </c>
      <c r="C21" s="37" t="s">
        <v>382</v>
      </c>
      <c r="D21" s="38">
        <f t="shared" si="2"/>
        <v>268</v>
      </c>
      <c r="E21" s="38" t="s">
        <v>606</v>
      </c>
      <c r="F21" s="38" t="str">
        <f t="shared" si="0"/>
        <v>268-2020 -PIC</v>
      </c>
      <c r="G21" s="37" t="s">
        <v>509</v>
      </c>
      <c r="H21" s="40" t="s">
        <v>731</v>
      </c>
      <c r="I21" s="41" t="s">
        <v>733</v>
      </c>
      <c r="J21" s="42">
        <v>1400000</v>
      </c>
      <c r="K21" s="42">
        <f t="shared" si="1"/>
        <v>1400000</v>
      </c>
      <c r="L21" s="39" t="s">
        <v>529</v>
      </c>
      <c r="M21" s="39" t="s">
        <v>564</v>
      </c>
      <c r="N21" s="41" t="s">
        <v>99</v>
      </c>
      <c r="O21" s="43">
        <v>3944</v>
      </c>
      <c r="P21" s="43">
        <v>4945</v>
      </c>
      <c r="Q21" s="44">
        <v>44066</v>
      </c>
      <c r="R21" s="44" t="s">
        <v>1254</v>
      </c>
    </row>
    <row r="22" spans="1:18" s="31" customFormat="1" ht="18.75" customHeight="1" x14ac:dyDescent="0.3">
      <c r="A22" s="31">
        <f t="shared" si="3"/>
        <v>21</v>
      </c>
      <c r="B22" s="73">
        <v>44150081</v>
      </c>
      <c r="C22" s="37" t="s">
        <v>85</v>
      </c>
      <c r="D22" s="38">
        <f t="shared" si="2"/>
        <v>269</v>
      </c>
      <c r="E22" s="38" t="s">
        <v>606</v>
      </c>
      <c r="F22" s="38" t="str">
        <f t="shared" si="0"/>
        <v>269-2020 -PIC</v>
      </c>
      <c r="G22" s="37" t="s">
        <v>509</v>
      </c>
      <c r="H22" s="40" t="s">
        <v>731</v>
      </c>
      <c r="I22" s="41" t="s">
        <v>733</v>
      </c>
      <c r="J22" s="42">
        <v>1400000</v>
      </c>
      <c r="K22" s="42">
        <f t="shared" si="1"/>
        <v>1400000</v>
      </c>
      <c r="L22" s="39" t="s">
        <v>529</v>
      </c>
      <c r="M22" s="39" t="s">
        <v>564</v>
      </c>
      <c r="N22" s="41" t="s">
        <v>99</v>
      </c>
      <c r="O22" s="43">
        <v>3945</v>
      </c>
      <c r="P22" s="43">
        <v>4946</v>
      </c>
      <c r="Q22" s="44">
        <v>44066</v>
      </c>
      <c r="R22" s="44" t="s">
        <v>1255</v>
      </c>
    </row>
    <row r="23" spans="1:18" s="31" customFormat="1" ht="18.75" customHeight="1" x14ac:dyDescent="0.3">
      <c r="A23" s="31">
        <f t="shared" si="3"/>
        <v>22</v>
      </c>
      <c r="B23" s="73">
        <v>1002162856</v>
      </c>
      <c r="C23" s="37" t="s">
        <v>82</v>
      </c>
      <c r="D23" s="38">
        <f t="shared" si="2"/>
        <v>270</v>
      </c>
      <c r="E23" s="38" t="s">
        <v>606</v>
      </c>
      <c r="F23" s="38" t="str">
        <f t="shared" si="0"/>
        <v>270-2020 -PIC</v>
      </c>
      <c r="G23" s="37" t="s">
        <v>509</v>
      </c>
      <c r="H23" s="40" t="s">
        <v>731</v>
      </c>
      <c r="I23" s="41" t="s">
        <v>733</v>
      </c>
      <c r="J23" s="42">
        <v>1400000</v>
      </c>
      <c r="K23" s="42">
        <f t="shared" si="1"/>
        <v>1400000</v>
      </c>
      <c r="L23" s="39" t="s">
        <v>529</v>
      </c>
      <c r="M23" s="39" t="s">
        <v>564</v>
      </c>
      <c r="N23" s="41" t="s">
        <v>99</v>
      </c>
      <c r="O23" s="43">
        <v>3946</v>
      </c>
      <c r="P23" s="43">
        <v>4947</v>
      </c>
      <c r="Q23" s="44">
        <v>44066</v>
      </c>
      <c r="R23" s="44" t="s">
        <v>1256</v>
      </c>
    </row>
    <row r="24" spans="1:18" s="41" customFormat="1" ht="18.75" customHeight="1" x14ac:dyDescent="0.3">
      <c r="A24" s="31">
        <f t="shared" si="3"/>
        <v>23</v>
      </c>
      <c r="B24" s="73">
        <v>32758730</v>
      </c>
      <c r="C24" s="37" t="s">
        <v>68</v>
      </c>
      <c r="D24" s="38">
        <f t="shared" si="2"/>
        <v>271</v>
      </c>
      <c r="E24" s="38" t="s">
        <v>606</v>
      </c>
      <c r="F24" s="38" t="str">
        <f t="shared" si="0"/>
        <v>271-2020 -PIC</v>
      </c>
      <c r="G24" s="37" t="s">
        <v>509</v>
      </c>
      <c r="H24" s="40" t="s">
        <v>731</v>
      </c>
      <c r="I24" s="41" t="s">
        <v>733</v>
      </c>
      <c r="J24" s="42">
        <v>1400000</v>
      </c>
      <c r="K24" s="42">
        <f t="shared" si="1"/>
        <v>1400000</v>
      </c>
      <c r="L24" s="39" t="s">
        <v>529</v>
      </c>
      <c r="M24" s="39" t="s">
        <v>564</v>
      </c>
      <c r="N24" s="41" t="s">
        <v>99</v>
      </c>
      <c r="O24" s="43">
        <v>3947</v>
      </c>
      <c r="P24" s="43">
        <v>4948</v>
      </c>
      <c r="Q24" s="44">
        <v>44066</v>
      </c>
      <c r="R24" s="44" t="s">
        <v>1257</v>
      </c>
    </row>
    <row r="25" spans="1:18" s="41" customFormat="1" ht="18.75" customHeight="1" x14ac:dyDescent="0.3">
      <c r="A25" s="31">
        <f t="shared" si="3"/>
        <v>24</v>
      </c>
      <c r="B25" s="73">
        <v>1042449446</v>
      </c>
      <c r="C25" s="37" t="s">
        <v>93</v>
      </c>
      <c r="D25" s="38">
        <f t="shared" si="2"/>
        <v>272</v>
      </c>
      <c r="E25" s="38" t="s">
        <v>606</v>
      </c>
      <c r="F25" s="38" t="str">
        <f t="shared" si="0"/>
        <v>272-2020 -PIC</v>
      </c>
      <c r="G25" s="37" t="s">
        <v>509</v>
      </c>
      <c r="H25" s="40" t="s">
        <v>731</v>
      </c>
      <c r="I25" s="41" t="s">
        <v>733</v>
      </c>
      <c r="J25" s="42">
        <v>1400000</v>
      </c>
      <c r="K25" s="42">
        <f t="shared" si="1"/>
        <v>1400000</v>
      </c>
      <c r="L25" s="39" t="s">
        <v>529</v>
      </c>
      <c r="M25" s="39" t="s">
        <v>564</v>
      </c>
      <c r="N25" s="41" t="s">
        <v>99</v>
      </c>
      <c r="O25" s="43">
        <v>3948</v>
      </c>
      <c r="P25" s="43">
        <v>4949</v>
      </c>
      <c r="Q25" s="44">
        <v>44066</v>
      </c>
      <c r="R25" s="44" t="s">
        <v>1258</v>
      </c>
    </row>
    <row r="26" spans="1:18" s="31" customFormat="1" ht="18.75" customHeight="1" x14ac:dyDescent="0.3">
      <c r="A26" s="31">
        <f t="shared" si="3"/>
        <v>25</v>
      </c>
      <c r="B26" s="73">
        <v>1047337919</v>
      </c>
      <c r="C26" s="37" t="s">
        <v>75</v>
      </c>
      <c r="D26" s="38">
        <f t="shared" si="2"/>
        <v>273</v>
      </c>
      <c r="E26" s="38" t="s">
        <v>606</v>
      </c>
      <c r="F26" s="38" t="str">
        <f t="shared" si="0"/>
        <v>273-2020 -PIC</v>
      </c>
      <c r="G26" s="31" t="s">
        <v>510</v>
      </c>
      <c r="H26" s="40" t="s">
        <v>731</v>
      </c>
      <c r="I26" s="41" t="s">
        <v>733</v>
      </c>
      <c r="J26" s="42">
        <v>1400000</v>
      </c>
      <c r="K26" s="42">
        <f t="shared" si="1"/>
        <v>1400000</v>
      </c>
      <c r="L26" s="39" t="s">
        <v>529</v>
      </c>
      <c r="M26" s="39" t="s">
        <v>564</v>
      </c>
      <c r="N26" s="41" t="s">
        <v>99</v>
      </c>
      <c r="O26" s="43">
        <v>3949</v>
      </c>
      <c r="P26" s="43">
        <v>4950</v>
      </c>
      <c r="Q26" s="44">
        <v>44066</v>
      </c>
      <c r="R26" s="44" t="s">
        <v>1259</v>
      </c>
    </row>
    <row r="27" spans="1:18" s="31" customFormat="1" ht="18.75" customHeight="1" x14ac:dyDescent="0.3">
      <c r="A27" s="31">
        <f t="shared" si="3"/>
        <v>26</v>
      </c>
      <c r="B27" s="73">
        <v>8784783</v>
      </c>
      <c r="C27" s="37" t="s">
        <v>72</v>
      </c>
      <c r="D27" s="38">
        <f t="shared" si="2"/>
        <v>274</v>
      </c>
      <c r="E27" s="38" t="s">
        <v>606</v>
      </c>
      <c r="F27" s="38" t="str">
        <f t="shared" si="0"/>
        <v>274-2020 -PIC</v>
      </c>
      <c r="G27" s="31" t="s">
        <v>510</v>
      </c>
      <c r="H27" s="40" t="s">
        <v>731</v>
      </c>
      <c r="I27" s="41" t="s">
        <v>733</v>
      </c>
      <c r="J27" s="42">
        <v>1400000</v>
      </c>
      <c r="K27" s="42">
        <f t="shared" si="1"/>
        <v>1400000</v>
      </c>
      <c r="L27" s="39" t="s">
        <v>529</v>
      </c>
      <c r="M27" s="39" t="s">
        <v>564</v>
      </c>
      <c r="N27" s="41" t="s">
        <v>99</v>
      </c>
      <c r="O27" s="43">
        <v>3950</v>
      </c>
      <c r="P27" s="43">
        <v>4951</v>
      </c>
      <c r="Q27" s="44">
        <v>44066</v>
      </c>
      <c r="R27" s="44" t="s">
        <v>1260</v>
      </c>
    </row>
    <row r="28" spans="1:18" s="31" customFormat="1" ht="18.75" customHeight="1" x14ac:dyDescent="0.3">
      <c r="A28" s="31">
        <f t="shared" si="3"/>
        <v>27</v>
      </c>
      <c r="B28" s="73">
        <v>32829868</v>
      </c>
      <c r="C28" s="37" t="s">
        <v>73</v>
      </c>
      <c r="D28" s="38">
        <f t="shared" si="2"/>
        <v>275</v>
      </c>
      <c r="E28" s="38" t="s">
        <v>606</v>
      </c>
      <c r="F28" s="38" t="str">
        <f t="shared" si="0"/>
        <v>275-2020 -PIC</v>
      </c>
      <c r="G28" s="31" t="s">
        <v>510</v>
      </c>
      <c r="H28" s="40" t="s">
        <v>731</v>
      </c>
      <c r="I28" s="41" t="s">
        <v>733</v>
      </c>
      <c r="J28" s="42">
        <v>1400000</v>
      </c>
      <c r="K28" s="42">
        <f t="shared" si="1"/>
        <v>1400000</v>
      </c>
      <c r="L28" s="39" t="s">
        <v>529</v>
      </c>
      <c r="M28" s="39" t="s">
        <v>564</v>
      </c>
      <c r="N28" s="41" t="s">
        <v>99</v>
      </c>
      <c r="O28" s="43">
        <v>3951</v>
      </c>
      <c r="P28" s="43">
        <v>4952</v>
      </c>
      <c r="Q28" s="44">
        <v>44066</v>
      </c>
      <c r="R28" s="44" t="s">
        <v>1261</v>
      </c>
    </row>
    <row r="29" spans="1:18" s="31" customFormat="1" ht="18.75" customHeight="1" x14ac:dyDescent="0.3">
      <c r="A29" s="31">
        <f t="shared" si="3"/>
        <v>28</v>
      </c>
      <c r="B29" s="73">
        <v>1046698080</v>
      </c>
      <c r="C29" s="37" t="s">
        <v>74</v>
      </c>
      <c r="D29" s="38">
        <f t="shared" si="2"/>
        <v>276</v>
      </c>
      <c r="E29" s="38" t="s">
        <v>606</v>
      </c>
      <c r="F29" s="38" t="str">
        <f t="shared" si="0"/>
        <v>276-2020 -PIC</v>
      </c>
      <c r="G29" s="31" t="s">
        <v>510</v>
      </c>
      <c r="H29" s="40" t="s">
        <v>731</v>
      </c>
      <c r="I29" s="41" t="s">
        <v>733</v>
      </c>
      <c r="J29" s="42">
        <v>1400000</v>
      </c>
      <c r="K29" s="42">
        <f t="shared" si="1"/>
        <v>1400000</v>
      </c>
      <c r="L29" s="39" t="s">
        <v>529</v>
      </c>
      <c r="M29" s="39" t="s">
        <v>564</v>
      </c>
      <c r="N29" s="41" t="s">
        <v>99</v>
      </c>
      <c r="O29" s="43">
        <v>3952</v>
      </c>
      <c r="P29" s="43">
        <v>4953</v>
      </c>
      <c r="Q29" s="44">
        <v>44066</v>
      </c>
      <c r="R29" s="44" t="s">
        <v>1262</v>
      </c>
    </row>
    <row r="30" spans="1:18" s="31" customFormat="1" ht="18.75" customHeight="1" x14ac:dyDescent="0.3">
      <c r="A30" s="31">
        <f t="shared" si="3"/>
        <v>29</v>
      </c>
      <c r="B30" s="73">
        <v>30895455</v>
      </c>
      <c r="C30" s="37" t="s">
        <v>76</v>
      </c>
      <c r="D30" s="38">
        <f t="shared" si="2"/>
        <v>277</v>
      </c>
      <c r="E30" s="38" t="s">
        <v>606</v>
      </c>
      <c r="F30" s="38" t="str">
        <f t="shared" si="0"/>
        <v>277-2020 -PIC</v>
      </c>
      <c r="G30" s="31" t="s">
        <v>510</v>
      </c>
      <c r="H30" s="40" t="s">
        <v>731</v>
      </c>
      <c r="I30" s="41" t="s">
        <v>733</v>
      </c>
      <c r="J30" s="42">
        <v>1400000</v>
      </c>
      <c r="K30" s="42">
        <f t="shared" si="1"/>
        <v>1400000</v>
      </c>
      <c r="L30" s="39" t="s">
        <v>529</v>
      </c>
      <c r="M30" s="39" t="s">
        <v>564</v>
      </c>
      <c r="N30" s="41" t="s">
        <v>99</v>
      </c>
      <c r="O30" s="43">
        <v>3953</v>
      </c>
      <c r="P30" s="43">
        <v>4954</v>
      </c>
      <c r="Q30" s="44">
        <v>44066</v>
      </c>
      <c r="R30" s="44" t="s">
        <v>1263</v>
      </c>
    </row>
    <row r="31" spans="1:18" s="31" customFormat="1" ht="18.75" customHeight="1" x14ac:dyDescent="0.3">
      <c r="A31" s="31">
        <f t="shared" si="3"/>
        <v>30</v>
      </c>
      <c r="B31" s="73">
        <v>1143442239</v>
      </c>
      <c r="C31" s="37" t="s">
        <v>89</v>
      </c>
      <c r="D31" s="38">
        <f t="shared" si="2"/>
        <v>278</v>
      </c>
      <c r="E31" s="38" t="s">
        <v>606</v>
      </c>
      <c r="F31" s="38" t="str">
        <f t="shared" si="0"/>
        <v>278-2020 -PIC</v>
      </c>
      <c r="G31" s="31" t="s">
        <v>510</v>
      </c>
      <c r="H31" s="40" t="s">
        <v>731</v>
      </c>
      <c r="I31" s="41" t="s">
        <v>733</v>
      </c>
      <c r="J31" s="42">
        <v>1400000</v>
      </c>
      <c r="K31" s="42">
        <f t="shared" si="1"/>
        <v>1400000</v>
      </c>
      <c r="L31" s="39" t="s">
        <v>529</v>
      </c>
      <c r="M31" s="39" t="s">
        <v>564</v>
      </c>
      <c r="N31" s="41" t="s">
        <v>99</v>
      </c>
      <c r="O31" s="43">
        <v>3954</v>
      </c>
      <c r="P31" s="43">
        <v>4955</v>
      </c>
      <c r="Q31" s="44">
        <v>44066</v>
      </c>
      <c r="R31" s="44" t="s">
        <v>1264</v>
      </c>
    </row>
    <row r="32" spans="1:18" s="31" customFormat="1" ht="18.75" customHeight="1" x14ac:dyDescent="0.3">
      <c r="A32" s="31">
        <f t="shared" si="3"/>
        <v>31</v>
      </c>
      <c r="B32" s="73">
        <v>32872420</v>
      </c>
      <c r="C32" s="37" t="s">
        <v>70</v>
      </c>
      <c r="D32" s="38">
        <f t="shared" si="2"/>
        <v>279</v>
      </c>
      <c r="E32" s="38" t="s">
        <v>606</v>
      </c>
      <c r="F32" s="38" t="str">
        <f t="shared" si="0"/>
        <v>279-2020 -PIC</v>
      </c>
      <c r="G32" s="31" t="s">
        <v>510</v>
      </c>
      <c r="H32" s="40" t="s">
        <v>731</v>
      </c>
      <c r="I32" s="41" t="s">
        <v>733</v>
      </c>
      <c r="J32" s="42">
        <v>1400000</v>
      </c>
      <c r="K32" s="42">
        <f t="shared" si="1"/>
        <v>1400000</v>
      </c>
      <c r="L32" s="39" t="s">
        <v>529</v>
      </c>
      <c r="M32" s="39" t="s">
        <v>564</v>
      </c>
      <c r="N32" s="41" t="s">
        <v>99</v>
      </c>
      <c r="O32" s="43">
        <v>3955</v>
      </c>
      <c r="P32" s="43">
        <v>4956</v>
      </c>
      <c r="Q32" s="44">
        <v>44066</v>
      </c>
      <c r="R32" s="44" t="s">
        <v>1265</v>
      </c>
    </row>
    <row r="33" spans="1:18" s="31" customFormat="1" ht="18.75" customHeight="1" x14ac:dyDescent="0.3">
      <c r="A33" s="31">
        <f t="shared" si="3"/>
        <v>32</v>
      </c>
      <c r="B33" s="73">
        <v>1042417608</v>
      </c>
      <c r="C33" s="37" t="s">
        <v>546</v>
      </c>
      <c r="D33" s="38">
        <f>+D32+1</f>
        <v>280</v>
      </c>
      <c r="E33" s="38" t="s">
        <v>606</v>
      </c>
      <c r="F33" s="38" t="str">
        <f>CONCATENATE(D33,"-",E33)</f>
        <v>280-2020 -PIC</v>
      </c>
      <c r="G33" s="37" t="s">
        <v>599</v>
      </c>
      <c r="H33" s="40" t="s">
        <v>731</v>
      </c>
      <c r="I33" s="41" t="s">
        <v>733</v>
      </c>
      <c r="J33" s="42">
        <v>1400000</v>
      </c>
      <c r="K33" s="42">
        <f>J33*1</f>
        <v>1400000</v>
      </c>
      <c r="L33" s="39" t="s">
        <v>529</v>
      </c>
      <c r="M33" s="39" t="s">
        <v>564</v>
      </c>
      <c r="N33" s="41" t="s">
        <v>99</v>
      </c>
      <c r="O33" s="43">
        <v>3958</v>
      </c>
      <c r="P33" s="43">
        <v>4959</v>
      </c>
      <c r="Q33" s="44">
        <v>44066</v>
      </c>
      <c r="R33" s="44" t="s">
        <v>1266</v>
      </c>
    </row>
    <row r="34" spans="1:18" s="31" customFormat="1" ht="18.75" customHeight="1" x14ac:dyDescent="0.3">
      <c r="A34" s="31">
        <f t="shared" si="3"/>
        <v>33</v>
      </c>
      <c r="B34" s="73">
        <v>32870003</v>
      </c>
      <c r="C34" s="37" t="s">
        <v>654</v>
      </c>
      <c r="D34" s="38">
        <f>+D33+1</f>
        <v>281</v>
      </c>
      <c r="E34" s="38" t="s">
        <v>606</v>
      </c>
      <c r="F34" s="38" t="str">
        <f t="shared" si="0"/>
        <v>281-2020 -PIC</v>
      </c>
      <c r="G34" s="37" t="s">
        <v>510</v>
      </c>
      <c r="H34" s="40" t="s">
        <v>731</v>
      </c>
      <c r="I34" s="41" t="s">
        <v>733</v>
      </c>
      <c r="J34" s="42">
        <v>1400000</v>
      </c>
      <c r="K34" s="42">
        <f t="shared" si="1"/>
        <v>1400000</v>
      </c>
      <c r="L34" s="39" t="s">
        <v>529</v>
      </c>
      <c r="M34" s="39" t="s">
        <v>564</v>
      </c>
      <c r="N34" s="41" t="s">
        <v>99</v>
      </c>
      <c r="O34" s="43">
        <v>3957</v>
      </c>
      <c r="P34" s="43">
        <v>4958</v>
      </c>
      <c r="Q34" s="44">
        <v>44066</v>
      </c>
      <c r="R34" s="44" t="s">
        <v>1267</v>
      </c>
    </row>
    <row r="35" spans="1:18" s="31" customFormat="1" ht="18.75" customHeight="1" x14ac:dyDescent="0.3">
      <c r="A35" s="31">
        <f t="shared" si="3"/>
        <v>34</v>
      </c>
      <c r="B35" s="73">
        <v>1129542324</v>
      </c>
      <c r="C35" s="37" t="s">
        <v>691</v>
      </c>
      <c r="D35" s="38">
        <f>+D34+1</f>
        <v>282</v>
      </c>
      <c r="E35" s="38" t="s">
        <v>692</v>
      </c>
      <c r="F35" s="38" t="s">
        <v>1748</v>
      </c>
      <c r="G35" s="37" t="s">
        <v>599</v>
      </c>
      <c r="H35" s="40" t="s">
        <v>731</v>
      </c>
      <c r="I35" s="41" t="s">
        <v>733</v>
      </c>
      <c r="J35" s="42">
        <v>1400000</v>
      </c>
      <c r="K35" s="42">
        <f t="shared" si="1"/>
        <v>1400000</v>
      </c>
      <c r="L35" s="39" t="s">
        <v>529</v>
      </c>
      <c r="M35" s="39" t="s">
        <v>564</v>
      </c>
      <c r="N35" s="41" t="s">
        <v>99</v>
      </c>
      <c r="O35" s="43">
        <v>3959</v>
      </c>
      <c r="P35" s="43">
        <v>4960</v>
      </c>
      <c r="Q35" s="44">
        <v>44066</v>
      </c>
      <c r="R35" s="44" t="s">
        <v>1268</v>
      </c>
    </row>
    <row r="36" spans="1:18" s="31" customFormat="1" ht="18.75" customHeight="1" x14ac:dyDescent="0.3">
      <c r="A36" s="31">
        <f t="shared" si="3"/>
        <v>35</v>
      </c>
      <c r="B36" s="73">
        <v>50846336</v>
      </c>
      <c r="C36" s="37" t="s">
        <v>694</v>
      </c>
      <c r="D36" s="38">
        <f t="shared" ref="D36:D41" si="4">+D35+1</f>
        <v>283</v>
      </c>
      <c r="E36" s="38" t="s">
        <v>693</v>
      </c>
      <c r="F36" s="38" t="s">
        <v>1749</v>
      </c>
      <c r="G36" s="37" t="s">
        <v>599</v>
      </c>
      <c r="H36" s="40" t="s">
        <v>731</v>
      </c>
      <c r="I36" s="41" t="s">
        <v>733</v>
      </c>
      <c r="J36" s="42">
        <v>1400000</v>
      </c>
      <c r="K36" s="42">
        <f t="shared" si="1"/>
        <v>1400000</v>
      </c>
      <c r="L36" s="39" t="s">
        <v>529</v>
      </c>
      <c r="M36" s="39" t="s">
        <v>564</v>
      </c>
      <c r="N36" s="41" t="s">
        <v>99</v>
      </c>
      <c r="O36" s="43">
        <v>3960</v>
      </c>
      <c r="P36" s="43">
        <v>4961</v>
      </c>
      <c r="Q36" s="44">
        <v>44066</v>
      </c>
      <c r="R36" s="44" t="s">
        <v>1269</v>
      </c>
    </row>
    <row r="37" spans="1:18" s="31" customFormat="1" ht="18.75" customHeight="1" x14ac:dyDescent="0.3">
      <c r="A37" s="31">
        <f t="shared" si="3"/>
        <v>36</v>
      </c>
      <c r="B37" s="73">
        <v>32886799</v>
      </c>
      <c r="C37" s="37" t="s">
        <v>697</v>
      </c>
      <c r="D37" s="38">
        <f t="shared" si="4"/>
        <v>284</v>
      </c>
      <c r="E37" s="38" t="s">
        <v>693</v>
      </c>
      <c r="F37" s="38" t="s">
        <v>1750</v>
      </c>
      <c r="G37" s="37" t="s">
        <v>599</v>
      </c>
      <c r="H37" s="40" t="s">
        <v>731</v>
      </c>
      <c r="I37" s="41" t="s">
        <v>733</v>
      </c>
      <c r="J37" s="42">
        <v>1400000</v>
      </c>
      <c r="K37" s="42">
        <f t="shared" si="1"/>
        <v>1400000</v>
      </c>
      <c r="L37" s="39" t="s">
        <v>529</v>
      </c>
      <c r="M37" s="39" t="s">
        <v>564</v>
      </c>
      <c r="N37" s="41" t="s">
        <v>99</v>
      </c>
      <c r="O37" s="43">
        <v>3961</v>
      </c>
      <c r="P37" s="43">
        <v>4962</v>
      </c>
      <c r="Q37" s="44">
        <v>44066</v>
      </c>
      <c r="R37" s="44" t="s">
        <v>1270</v>
      </c>
    </row>
    <row r="38" spans="1:18" s="31" customFormat="1" ht="18.75" customHeight="1" x14ac:dyDescent="0.3">
      <c r="A38" s="31">
        <f t="shared" si="3"/>
        <v>37</v>
      </c>
      <c r="B38" s="73">
        <v>22570955</v>
      </c>
      <c r="C38" s="37" t="s">
        <v>698</v>
      </c>
      <c r="D38" s="38" t="e">
        <f>+#REF!+1</f>
        <v>#REF!</v>
      </c>
      <c r="E38" s="38" t="s">
        <v>693</v>
      </c>
      <c r="F38" s="38" t="s">
        <v>1751</v>
      </c>
      <c r="G38" s="37" t="s">
        <v>599</v>
      </c>
      <c r="H38" s="40" t="s">
        <v>731</v>
      </c>
      <c r="I38" s="41" t="s">
        <v>733</v>
      </c>
      <c r="J38" s="42">
        <v>1400000</v>
      </c>
      <c r="K38" s="42">
        <f t="shared" si="1"/>
        <v>1400000</v>
      </c>
      <c r="L38" s="39" t="s">
        <v>529</v>
      </c>
      <c r="M38" s="39" t="s">
        <v>564</v>
      </c>
      <c r="N38" s="41" t="s">
        <v>99</v>
      </c>
      <c r="O38" s="43">
        <v>3964</v>
      </c>
      <c r="P38" s="43">
        <v>4965</v>
      </c>
      <c r="Q38" s="44">
        <v>44066</v>
      </c>
      <c r="R38" s="44" t="s">
        <v>1271</v>
      </c>
    </row>
    <row r="39" spans="1:18" s="31" customFormat="1" ht="18" customHeight="1" x14ac:dyDescent="0.3">
      <c r="A39" s="31">
        <f t="shared" si="3"/>
        <v>38</v>
      </c>
      <c r="B39" s="73">
        <v>32697649</v>
      </c>
      <c r="C39" s="37" t="s">
        <v>699</v>
      </c>
      <c r="D39" s="38" t="e">
        <f t="shared" si="4"/>
        <v>#REF!</v>
      </c>
      <c r="E39" s="38" t="s">
        <v>693</v>
      </c>
      <c r="F39" s="38" t="s">
        <v>1752</v>
      </c>
      <c r="G39" s="37" t="s">
        <v>599</v>
      </c>
      <c r="H39" s="40" t="s">
        <v>731</v>
      </c>
      <c r="I39" s="41" t="s">
        <v>733</v>
      </c>
      <c r="J39" s="42">
        <v>1400000</v>
      </c>
      <c r="K39" s="42">
        <f t="shared" si="1"/>
        <v>1400000</v>
      </c>
      <c r="L39" s="39" t="s">
        <v>529</v>
      </c>
      <c r="M39" s="39" t="s">
        <v>564</v>
      </c>
      <c r="N39" s="41" t="s">
        <v>99</v>
      </c>
      <c r="O39" s="43">
        <v>3965</v>
      </c>
      <c r="P39" s="43">
        <v>4966</v>
      </c>
      <c r="Q39" s="44">
        <v>44066</v>
      </c>
      <c r="R39" s="44" t="s">
        <v>1272</v>
      </c>
    </row>
    <row r="40" spans="1:18" s="31" customFormat="1" ht="18.75" customHeight="1" x14ac:dyDescent="0.3">
      <c r="A40" s="31">
        <f t="shared" si="3"/>
        <v>39</v>
      </c>
      <c r="B40" s="73">
        <v>55222617</v>
      </c>
      <c r="C40" s="37" t="s">
        <v>700</v>
      </c>
      <c r="D40" s="38" t="e">
        <f t="shared" si="4"/>
        <v>#REF!</v>
      </c>
      <c r="E40" s="38" t="s">
        <v>693</v>
      </c>
      <c r="F40" s="38" t="s">
        <v>1753</v>
      </c>
      <c r="G40" s="37" t="s">
        <v>599</v>
      </c>
      <c r="H40" s="40" t="s">
        <v>731</v>
      </c>
      <c r="I40" s="41" t="s">
        <v>733</v>
      </c>
      <c r="J40" s="42">
        <v>1400000</v>
      </c>
      <c r="K40" s="42">
        <f t="shared" si="1"/>
        <v>1400000</v>
      </c>
      <c r="L40" s="39" t="s">
        <v>529</v>
      </c>
      <c r="M40" s="39" t="s">
        <v>564</v>
      </c>
      <c r="N40" s="41" t="s">
        <v>99</v>
      </c>
      <c r="O40" s="43">
        <v>3966</v>
      </c>
      <c r="P40" s="43">
        <v>4967</v>
      </c>
      <c r="Q40" s="44">
        <v>44066</v>
      </c>
      <c r="R40" s="44" t="s">
        <v>1273</v>
      </c>
    </row>
    <row r="41" spans="1:18" s="31" customFormat="1" ht="18.75" customHeight="1" x14ac:dyDescent="0.3">
      <c r="A41" s="31">
        <f t="shared" si="3"/>
        <v>40</v>
      </c>
      <c r="B41" s="73">
        <v>55249422</v>
      </c>
      <c r="C41" s="37" t="s">
        <v>709</v>
      </c>
      <c r="D41" s="38" t="e">
        <f t="shared" si="4"/>
        <v>#REF!</v>
      </c>
      <c r="E41" s="38" t="s">
        <v>693</v>
      </c>
      <c r="F41" s="38" t="s">
        <v>1754</v>
      </c>
      <c r="G41" s="37" t="s">
        <v>599</v>
      </c>
      <c r="H41" s="40" t="s">
        <v>731</v>
      </c>
      <c r="I41" s="41" t="s">
        <v>733</v>
      </c>
      <c r="J41" s="42">
        <v>1400000</v>
      </c>
      <c r="K41" s="42">
        <f t="shared" si="1"/>
        <v>1400000</v>
      </c>
      <c r="L41" s="39" t="s">
        <v>529</v>
      </c>
      <c r="M41" s="39" t="s">
        <v>564</v>
      </c>
      <c r="N41" s="41" t="s">
        <v>99</v>
      </c>
      <c r="O41" s="43">
        <v>3967</v>
      </c>
      <c r="P41" s="43">
        <v>4968</v>
      </c>
      <c r="Q41" s="44">
        <v>44066</v>
      </c>
      <c r="R41" s="44" t="s">
        <v>1274</v>
      </c>
    </row>
    <row r="42" spans="1:18" s="31" customFormat="1" ht="18.75" customHeight="1" x14ac:dyDescent="0.3">
      <c r="A42" s="31">
        <f t="shared" si="3"/>
        <v>41</v>
      </c>
      <c r="B42" s="73">
        <v>3779189</v>
      </c>
      <c r="C42" s="37" t="s">
        <v>732</v>
      </c>
      <c r="D42" s="38" t="e">
        <f>+D41+1</f>
        <v>#REF!</v>
      </c>
      <c r="E42" s="38" t="s">
        <v>693</v>
      </c>
      <c r="F42" s="38" t="s">
        <v>1755</v>
      </c>
      <c r="G42" s="37" t="s">
        <v>510</v>
      </c>
      <c r="H42" s="40" t="s">
        <v>731</v>
      </c>
      <c r="I42" s="41" t="s">
        <v>733</v>
      </c>
      <c r="J42" s="42">
        <v>1400000</v>
      </c>
      <c r="K42" s="42">
        <f>J42*1</f>
        <v>1400000</v>
      </c>
      <c r="L42" s="39" t="s">
        <v>529</v>
      </c>
      <c r="M42" s="39" t="s">
        <v>564</v>
      </c>
      <c r="N42" s="41" t="s">
        <v>99</v>
      </c>
      <c r="O42" s="43">
        <v>3956</v>
      </c>
      <c r="P42" s="43">
        <v>4957</v>
      </c>
      <c r="Q42" s="44">
        <v>44066</v>
      </c>
      <c r="R42" s="44" t="s">
        <v>1275</v>
      </c>
    </row>
    <row r="43" spans="1:18" s="31" customFormat="1" ht="18.75" customHeight="1" x14ac:dyDescent="0.3">
      <c r="A43" s="31">
        <f t="shared" si="3"/>
        <v>42</v>
      </c>
      <c r="B43" s="74" t="s">
        <v>1744</v>
      </c>
      <c r="C43" s="37" t="s">
        <v>1743</v>
      </c>
      <c r="D43" s="38"/>
      <c r="E43" s="38"/>
      <c r="F43" s="38" t="s">
        <v>1745</v>
      </c>
      <c r="G43" s="37" t="s">
        <v>1746</v>
      </c>
      <c r="H43" s="40" t="s">
        <v>731</v>
      </c>
      <c r="I43" s="41" t="s">
        <v>733</v>
      </c>
      <c r="J43" s="42">
        <v>1900000</v>
      </c>
      <c r="K43" s="42">
        <f>J43*1</f>
        <v>1900000</v>
      </c>
      <c r="L43" s="39" t="s">
        <v>529</v>
      </c>
      <c r="M43" s="39" t="s">
        <v>564</v>
      </c>
      <c r="N43" s="41" t="s">
        <v>99</v>
      </c>
      <c r="O43" s="43">
        <v>4474</v>
      </c>
      <c r="P43" s="43">
        <v>5477</v>
      </c>
      <c r="Q43" s="44">
        <v>44066</v>
      </c>
      <c r="R43" s="44" t="s">
        <v>1275</v>
      </c>
    </row>
  </sheetData>
  <sortState ref="A2:AR44">
    <sortCondition descending="1" ref="J2:J30"/>
  </sortState>
  <conditionalFormatting sqref="J10">
    <cfRule type="duplicateValues" dxfId="10" priority="50"/>
  </conditionalFormatting>
  <conditionalFormatting sqref="C2">
    <cfRule type="duplicateValues" dxfId="9" priority="6091"/>
  </conditionalFormatting>
  <conditionalFormatting sqref="J1:K1 C1:G1">
    <cfRule type="duplicateValues" dxfId="8" priority="7072"/>
  </conditionalFormatting>
  <conditionalFormatting sqref="E35:F35">
    <cfRule type="duplicateValues" dxfId="7" priority="9"/>
  </conditionalFormatting>
  <conditionalFormatting sqref="E34:F34 E13:F14 F36:F43 F15">
    <cfRule type="duplicateValues" dxfId="6" priority="10596"/>
  </conditionalFormatting>
  <conditionalFormatting sqref="K38:K43">
    <cfRule type="duplicateValues" dxfId="5" priority="10600"/>
  </conditionalFormatting>
  <conditionalFormatting sqref="E36 D2:F3 E16:F33 E4:F12 D4:D43">
    <cfRule type="duplicateValues" dxfId="4" priority="10601"/>
  </conditionalFormatting>
  <conditionalFormatting sqref="E37:E43 E15">
    <cfRule type="duplicateValues" dxfId="3" priority="10606"/>
  </conditionalFormatting>
  <conditionalFormatting sqref="C3:C43">
    <cfRule type="duplicateValues" dxfId="2" priority="10608"/>
  </conditionalFormatting>
  <conditionalFormatting sqref="K37">
    <cfRule type="duplicateValues" dxfId="1" priority="10613"/>
  </conditionalFormatting>
  <conditionalFormatting sqref="K2:K14 K16:K35">
    <cfRule type="duplicateValues" dxfId="0" priority="10614"/>
  </conditionalFormatting>
  <hyperlinks>
    <hyperlink ref="R3" r:id="rId1"/>
  </hyperlinks>
  <pageMargins left="0.7" right="0.7" top="0.75" bottom="0.75" header="0.3" footer="0.3"/>
  <pageSetup paperSize="9" orientation="portrait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 (2)</vt:lpstr>
      <vt:lpstr>PIC AGOSTO </vt:lpstr>
      <vt:lpstr>'AGOSTO (2)'!_Hlk42266200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AUXILIAR RRHH</cp:lastModifiedBy>
  <cp:revision/>
  <cp:lastPrinted>2020-08-14T21:55:58Z</cp:lastPrinted>
  <dcterms:created xsi:type="dcterms:W3CDTF">2012-01-11T15:07:26Z</dcterms:created>
  <dcterms:modified xsi:type="dcterms:W3CDTF">2020-09-25T19:12:10Z</dcterms:modified>
</cp:coreProperties>
</file>