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YO-TIC\Documents\"/>
    </mc:Choice>
  </mc:AlternateContent>
  <xr:revisionPtr revIDLastSave="0" documentId="13_ncr:1_{782405B5-CB24-4E1F-90A7-E4E8F8027134}" xr6:coauthVersionLast="46" xr6:coauthVersionMax="46" xr10:uidLastSave="{00000000-0000-0000-0000-000000000000}"/>
  <bookViews>
    <workbookView xWindow="-20610" yWindow="-120" windowWidth="20730" windowHeight="11040" xr2:uid="{00000000-000D-0000-FFFF-FFFF00000000}"/>
  </bookViews>
  <sheets>
    <sheet name="Plan Mejoramiento COSTA HERMOSA" sheetId="4" r:id="rId1"/>
    <sheet name="Plan Mejoramiento CIUDADELA " sheetId="3" r:id="rId2"/>
    <sheet name="Plan Mejoramiento 13 DE JUNIO" sheetId="1" r:id="rId3"/>
    <sheet name="Seguimiento" sheetId="2" r:id="rId4"/>
  </sheets>
  <definedNames>
    <definedName name="_xlnm._FilterDatabase" localSheetId="0" hidden="1">'Plan Mejoramiento COSTA HERMOSA'!$A$12:$W$12</definedName>
  </definedNames>
  <calcPr calcId="191029"/>
</workbook>
</file>

<file path=xl/calcChain.xml><?xml version="1.0" encoding="utf-8"?>
<calcChain xmlns="http://schemas.openxmlformats.org/spreadsheetml/2006/main">
  <c r="V72" i="4" l="1"/>
  <c r="V71" i="4"/>
  <c r="V70" i="4"/>
  <c r="V69" i="4"/>
  <c r="V68" i="3"/>
  <c r="V67" i="3"/>
  <c r="V66" i="3"/>
  <c r="V65" i="3"/>
  <c r="H24" i="2"/>
  <c r="H25" i="2"/>
  <c r="H26" i="2"/>
  <c r="H27" i="2"/>
  <c r="V59" i="1"/>
  <c r="V60" i="1"/>
  <c r="V61" i="1"/>
  <c r="V58" i="1"/>
  <c r="V69" i="3" l="1"/>
  <c r="W66" i="3" s="1"/>
  <c r="V73" i="4"/>
  <c r="W72" i="4" s="1"/>
  <c r="W71" i="4"/>
  <c r="H28" i="2"/>
  <c r="V62" i="1"/>
  <c r="W67" i="3" l="1"/>
  <c r="W68" i="3"/>
  <c r="W65" i="3"/>
  <c r="W69" i="4"/>
  <c r="W70" i="4"/>
  <c r="W58" i="1"/>
  <c r="W60" i="1"/>
  <c r="W59" i="1"/>
  <c r="W61" i="1"/>
  <c r="I24" i="2"/>
  <c r="I25" i="2"/>
  <c r="I27" i="2"/>
  <c r="I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</authors>
  <commentList>
    <comment ref="I11" authorId="0" shapeId="0" xr:uid="{00000000-0006-0000-0000-000001000000}">
      <text>
        <r>
          <rPr>
            <b/>
            <sz val="14"/>
            <color indexed="81"/>
            <rFont val="Arial"/>
            <family val="2"/>
          </rPr>
          <t>Señalar en el cronograma de plan de mejoramiento la fecha de inicio y finalizacion de la oportunidad de mejora</t>
        </r>
        <r>
          <rPr>
            <sz val="14"/>
            <color indexed="81"/>
            <rFont val="Arial"/>
            <family val="2"/>
          </rPr>
          <t xml:space="preserve">
</t>
        </r>
      </text>
    </comment>
    <comment ref="U11" authorId="0" shapeId="0" xr:uid="{00000000-0006-0000-0000-000002000000}">
      <text>
        <r>
          <rPr>
            <b/>
            <sz val="14"/>
            <color indexed="81"/>
            <rFont val="Arial"/>
            <family val="2"/>
          </rPr>
          <t>Describa cargo de la(s) persona(S) responsable(S) de realizar la acción de mejora.</t>
        </r>
      </text>
    </comment>
    <comment ref="V11" authorId="0" shapeId="0" xr:uid="{00000000-0006-0000-0000-000003000000}">
      <text>
        <r>
          <rPr>
            <b/>
            <sz val="14"/>
            <color indexed="81"/>
            <rFont val="Arial"/>
            <family val="2"/>
          </rPr>
          <t>Semaforizar la accion o actividad a implementar seleccionando el estado en: TERMINADO, ENDESARROLLO, ATRASADO Y NO INICIADO- 
En la parte inferior del plan de mejora se refleja el % de cumplimientode cada estado.</t>
        </r>
      </text>
    </comment>
    <comment ref="C12" authorId="0" shapeId="0" xr:uid="{00000000-0006-0000-0000-000004000000}">
      <text>
        <r>
          <rPr>
            <b/>
            <sz val="14"/>
            <color indexed="81"/>
            <rFont val="Arial"/>
            <family val="2"/>
          </rPr>
          <t>Describa de manera clara y concreta los hallazgos de la evaluación recopilada frente a los criterios definidos y/o la oportunidad de mejora a que hubiere lugar según el hallazgo descrito ( en positivo).</t>
        </r>
      </text>
    </comment>
    <comment ref="E12" authorId="0" shapeId="0" xr:uid="{00000000-0006-0000-0000-000005000000}">
      <text>
        <r>
          <rPr>
            <b/>
            <sz val="14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000-000006000000}">
      <text>
        <r>
          <rPr>
            <b/>
            <sz val="14"/>
            <color indexed="81"/>
            <rFont val="Arial"/>
            <family val="2"/>
          </rPr>
          <t>Se debe definir la fecha en que se proyecta dar inicio a la acción de mejoramiento.</t>
        </r>
      </text>
    </comment>
    <comment ref="G12" authorId="0" shapeId="0" xr:uid="{00000000-0006-0000-0000-000007000000}">
      <text>
        <r>
          <rPr>
            <b/>
            <sz val="14"/>
            <color indexed="81"/>
            <rFont val="Arial"/>
            <family val="2"/>
          </rPr>
          <t>Se debe definir la fecha en que se proyecta dar por finalizada la acción de mejora.</t>
        </r>
      </text>
    </comment>
    <comment ref="H12" authorId="0" shapeId="0" xr:uid="{00000000-0006-0000-0000-000008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B64" authorId="0" shapeId="0" xr:uid="{00000000-0006-0000-0000-000009000000}">
      <text>
        <r>
          <rPr>
            <b/>
            <sz val="14"/>
            <color indexed="81"/>
            <rFont val="Arial"/>
            <family val="2"/>
          </rPr>
          <t>Describir la fecha de la ejecución de la auditoria</t>
        </r>
      </text>
    </comment>
    <comment ref="G64" authorId="0" shapeId="0" xr:uid="{00000000-0006-0000-0000-00000A000000}">
      <text>
        <r>
          <rPr>
            <b/>
            <sz val="14"/>
            <color indexed="81"/>
            <rFont val="Arial"/>
            <family val="2"/>
          </rPr>
          <t>Describir la fecha de elaboración del informe y/o plan de mejoramiento de la auditoria</t>
        </r>
      </text>
    </comment>
    <comment ref="R64" authorId="0" shapeId="0" xr:uid="{00000000-0006-0000-0000-00000B000000}">
      <text>
        <r>
          <rPr>
            <b/>
            <sz val="14"/>
            <color indexed="81"/>
            <rFont val="Arial"/>
            <family val="2"/>
          </rPr>
          <t xml:space="preserve">Describir la fecha en la que se realiza la presentación por parte del responsable a el area de auditoria y calidad.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</authors>
  <commentList>
    <comment ref="I11" authorId="0" shapeId="0" xr:uid="{00000000-0006-0000-0100-000001000000}">
      <text>
        <r>
          <rPr>
            <b/>
            <sz val="14"/>
            <color indexed="81"/>
            <rFont val="Arial"/>
            <family val="2"/>
          </rPr>
          <t>Señalar en el cronograma de plan de mejoramiento la fecha de inicio y finalizacion de la oportunidad de mejora</t>
        </r>
        <r>
          <rPr>
            <sz val="14"/>
            <color indexed="81"/>
            <rFont val="Arial"/>
            <family val="2"/>
          </rPr>
          <t xml:space="preserve">
</t>
        </r>
      </text>
    </comment>
    <comment ref="U11" authorId="0" shapeId="0" xr:uid="{00000000-0006-0000-0100-000002000000}">
      <text>
        <r>
          <rPr>
            <b/>
            <sz val="14"/>
            <color indexed="81"/>
            <rFont val="Arial"/>
            <family val="2"/>
          </rPr>
          <t>Describa cargo de la(s) persona(S) responsable(S) de realizar la acción de mejora.</t>
        </r>
      </text>
    </comment>
    <comment ref="V11" authorId="0" shapeId="0" xr:uid="{00000000-0006-0000-0100-000003000000}">
      <text>
        <r>
          <rPr>
            <b/>
            <sz val="14"/>
            <color indexed="81"/>
            <rFont val="Arial"/>
            <family val="2"/>
          </rPr>
          <t>Semaforizar la accion o actividad a implementar seleccionando el estado en: TERMINADO, ENDESARROLLO, ATRASADO Y NO INICIADO- 
En la parte inferior del plan de mejora se refleja el % de cumplimientode cada estado.</t>
        </r>
      </text>
    </comment>
    <comment ref="C12" authorId="0" shapeId="0" xr:uid="{00000000-0006-0000-0100-000004000000}">
      <text>
        <r>
          <rPr>
            <b/>
            <sz val="14"/>
            <color indexed="81"/>
            <rFont val="Arial"/>
            <family val="2"/>
          </rPr>
          <t>Describa de manera clara y concreta los hallazgos de la evaluación recopilada frente a los criterios definidos y/o la oportunidad de mejora a que hubiere lugar según el hallazgo descrito ( en positivo).</t>
        </r>
      </text>
    </comment>
    <comment ref="E12" authorId="0" shapeId="0" xr:uid="{00000000-0006-0000-0100-000005000000}">
      <text>
        <r>
          <rPr>
            <b/>
            <sz val="14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100-000006000000}">
      <text>
        <r>
          <rPr>
            <b/>
            <sz val="14"/>
            <color indexed="81"/>
            <rFont val="Arial"/>
            <family val="2"/>
          </rPr>
          <t>Se debe definir la fecha en que se proyecta dar inicio a la acción de mejoramiento.</t>
        </r>
      </text>
    </comment>
    <comment ref="G12" authorId="0" shapeId="0" xr:uid="{00000000-0006-0000-0100-000007000000}">
      <text>
        <r>
          <rPr>
            <b/>
            <sz val="14"/>
            <color indexed="81"/>
            <rFont val="Arial"/>
            <family val="2"/>
          </rPr>
          <t>Se debe definir la fecha en que se proyecta dar por finalizada la acción de mejora.</t>
        </r>
      </text>
    </comment>
    <comment ref="H12" authorId="0" shapeId="0" xr:uid="{00000000-0006-0000-0100-000008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B60" authorId="0" shapeId="0" xr:uid="{00000000-0006-0000-0100-000009000000}">
      <text>
        <r>
          <rPr>
            <b/>
            <sz val="14"/>
            <color indexed="81"/>
            <rFont val="Arial"/>
            <family val="2"/>
          </rPr>
          <t>Describir la fecha de la ejecución de la auditoria</t>
        </r>
      </text>
    </comment>
    <comment ref="G60" authorId="0" shapeId="0" xr:uid="{00000000-0006-0000-0100-00000A000000}">
      <text>
        <r>
          <rPr>
            <b/>
            <sz val="14"/>
            <color indexed="81"/>
            <rFont val="Arial"/>
            <family val="2"/>
          </rPr>
          <t>Describir la fecha de elaboración del informe y/o plan de mejoramiento de la auditoria</t>
        </r>
      </text>
    </comment>
    <comment ref="R60" authorId="0" shapeId="0" xr:uid="{00000000-0006-0000-0100-00000B000000}">
      <text>
        <r>
          <rPr>
            <b/>
            <sz val="14"/>
            <color indexed="81"/>
            <rFont val="Arial"/>
            <family val="2"/>
          </rPr>
          <t xml:space="preserve">Describir la fecha en la que se realiza la presentación por parte del responsable a el area de auditoria y calidad.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</authors>
  <commentList>
    <comment ref="I11" authorId="0" shapeId="0" xr:uid="{00000000-0006-0000-0200-000001000000}">
      <text>
        <r>
          <rPr>
            <b/>
            <sz val="14"/>
            <color indexed="81"/>
            <rFont val="Arial"/>
            <family val="2"/>
          </rPr>
          <t>Señalar en el cronograma de plan de mejoramiento la fecha de inicio y finalizacion de la oportunidad de mejora</t>
        </r>
        <r>
          <rPr>
            <sz val="14"/>
            <color indexed="81"/>
            <rFont val="Arial"/>
            <family val="2"/>
          </rPr>
          <t xml:space="preserve">
</t>
        </r>
      </text>
    </comment>
    <comment ref="U11" authorId="0" shapeId="0" xr:uid="{00000000-0006-0000-0200-000002000000}">
      <text>
        <r>
          <rPr>
            <b/>
            <sz val="14"/>
            <color indexed="81"/>
            <rFont val="Arial"/>
            <family val="2"/>
          </rPr>
          <t>Describa cargo de la(s) persona(S) responsable(S) de realizar la acción de mejora.</t>
        </r>
      </text>
    </comment>
    <comment ref="V11" authorId="0" shapeId="0" xr:uid="{00000000-0006-0000-0200-000003000000}">
      <text>
        <r>
          <rPr>
            <b/>
            <sz val="14"/>
            <color indexed="81"/>
            <rFont val="Arial"/>
            <family val="2"/>
          </rPr>
          <t>Semaforizar la accion o actividad a implementar seleccionando el estado en: TERMINADO, ENDESARROLLO, ATRASADO Y NO INICIADO- 
En la parte inferior del plan de mejora se refleja el % de cumplimientode cada estado.</t>
        </r>
      </text>
    </comment>
    <comment ref="C12" authorId="0" shapeId="0" xr:uid="{00000000-0006-0000-0200-000004000000}">
      <text>
        <r>
          <rPr>
            <b/>
            <sz val="14"/>
            <color indexed="81"/>
            <rFont val="Arial"/>
            <family val="2"/>
          </rPr>
          <t>Describa de manera clara y concreta los hallazgos de la evaluación recopilada frente a los criterios definidos y/o la oportunidad de mejora a que hubiere lugar según el hallazgo descrito ( en positivo).</t>
        </r>
      </text>
    </comment>
    <comment ref="E12" authorId="0" shapeId="0" xr:uid="{00000000-0006-0000-0200-000005000000}">
      <text>
        <r>
          <rPr>
            <b/>
            <sz val="14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200-000006000000}">
      <text>
        <r>
          <rPr>
            <b/>
            <sz val="14"/>
            <color indexed="81"/>
            <rFont val="Arial"/>
            <family val="2"/>
          </rPr>
          <t>Se debe definir la fecha en que se proyecta dar inicio a la acción de mejoramiento.</t>
        </r>
      </text>
    </comment>
    <comment ref="G12" authorId="0" shapeId="0" xr:uid="{00000000-0006-0000-0200-000007000000}">
      <text>
        <r>
          <rPr>
            <b/>
            <sz val="14"/>
            <color indexed="81"/>
            <rFont val="Arial"/>
            <family val="2"/>
          </rPr>
          <t>Se debe definir la fecha en que se proyecta dar por finalizada la acción de mejora.</t>
        </r>
      </text>
    </comment>
    <comment ref="H12" authorId="0" shapeId="0" xr:uid="{00000000-0006-0000-0200-000008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B53" authorId="0" shapeId="0" xr:uid="{00000000-0006-0000-0200-000009000000}">
      <text>
        <r>
          <rPr>
            <b/>
            <sz val="14"/>
            <color indexed="81"/>
            <rFont val="Arial"/>
            <family val="2"/>
          </rPr>
          <t>Describir la fecha de la ejecución de la auditoria</t>
        </r>
      </text>
    </comment>
    <comment ref="G53" authorId="0" shapeId="0" xr:uid="{00000000-0006-0000-0200-00000A000000}">
      <text>
        <r>
          <rPr>
            <b/>
            <sz val="14"/>
            <color indexed="81"/>
            <rFont val="Arial"/>
            <family val="2"/>
          </rPr>
          <t>Describir la fecha de elaboración del informe y/o plan de mejoramiento de la auditoria</t>
        </r>
      </text>
    </comment>
    <comment ref="R53" authorId="0" shapeId="0" xr:uid="{00000000-0006-0000-0200-00000B000000}">
      <text>
        <r>
          <rPr>
            <b/>
            <sz val="14"/>
            <color indexed="81"/>
            <rFont val="Arial"/>
            <family val="2"/>
          </rPr>
          <t xml:space="preserve">Describir la fecha en la que se realiza la presentación por parte del responsable a el area de auditoria y calidad.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  <author>Coordinador Siau</author>
    <author>calidad06</author>
    <author>UsuarioJAHV</author>
    <author>GCALIDAD2</author>
  </authors>
  <commentList>
    <comment ref="C12" authorId="0" shapeId="0" xr:uid="{00000000-0006-0000-0300-000001000000}">
      <text>
        <r>
          <rPr>
            <b/>
            <sz val="10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 xr:uid="{00000000-0006-0000-0300-000002000000}">
      <text>
        <r>
          <rPr>
            <b/>
            <sz val="14"/>
            <color indexed="81"/>
            <rFont val="Arial"/>
            <family val="2"/>
          </rPr>
          <t>Describa cargo del profesional responsable del seguimiento del plan de mejoramiento.</t>
        </r>
      </text>
    </comment>
    <comment ref="F13" authorId="1" shapeId="0" xr:uid="{00000000-0006-0000-0300-000003000000}">
      <text>
        <r>
          <rPr>
            <b/>
            <sz val="14"/>
            <color indexed="81"/>
            <rFont val="Arial"/>
            <family val="2"/>
          </rPr>
          <t>Seleccionar la periodicidad del seguimiento del plan de mejoramiento</t>
        </r>
      </text>
    </comment>
    <comment ref="G13" authorId="2" shapeId="0" xr:uid="{00000000-0006-0000-0300-000004000000}">
      <text>
        <r>
          <rPr>
            <b/>
            <sz val="14"/>
            <color indexed="81"/>
            <rFont val="Arial"/>
            <family val="2"/>
          </rPr>
          <t>En este campo se debe escribir el día, mes y año en que se realiza el seguimiento al cumplimiento del plan de mejoramiento</t>
        </r>
      </text>
    </comment>
    <comment ref="H13" authorId="3" shapeId="0" xr:uid="{00000000-0006-0000-0300-000005000000}">
      <text>
        <r>
          <rPr>
            <b/>
            <sz val="14"/>
            <color indexed="81"/>
            <rFont val="Arial"/>
            <family val="2"/>
          </rPr>
          <t>En este campo se registran los avances evidenciados, relacionar los soportes del avance y las observaciones relevantes a la acción de mejora a la que se le hace seguimiento</t>
        </r>
      </text>
    </comment>
    <comment ref="I13" authorId="0" shapeId="0" xr:uid="{00000000-0006-0000-0300-000006000000}">
      <text>
        <r>
          <rPr>
            <b/>
            <sz val="14"/>
            <color indexed="81"/>
            <rFont val="Arial"/>
            <family val="2"/>
          </rPr>
          <t>Seleccionar el estado en el que se encuentra la acción al momento del seguimiento del plan de mejora: EN DESARROLLO,TERMINADO, ATRASADO Y NO INICIADO.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Arial"/>
            <family val="2"/>
          </rPr>
          <t>En la parte inferior del plan de mejora se refleja el % de cumplimientode cada estado.</t>
        </r>
      </text>
    </comment>
    <comment ref="J13" authorId="3" shapeId="0" xr:uid="{00000000-0006-0000-0300-000007000000}">
      <text>
        <r>
          <rPr>
            <b/>
            <sz val="14"/>
            <color indexed="81"/>
            <rFont val="Arial"/>
            <family val="2"/>
          </rPr>
          <t>En este campo se debe registrar, en los casos que aplique, lo que se encuentre pendiente por ejecutar de acuerdo al resultado del avance</t>
        </r>
      </text>
    </comment>
    <comment ref="K13" authorId="2" shapeId="0" xr:uid="{00000000-0006-0000-0300-000008000000}">
      <text>
        <r>
          <rPr>
            <b/>
            <sz val="14"/>
            <color indexed="81"/>
            <rFont val="Arial"/>
            <family val="2"/>
          </rPr>
          <t>Escriba la fecha en que se realiza el cierre al hallazgo identificado.</t>
        </r>
      </text>
    </comment>
    <comment ref="L13" authorId="2" shapeId="0" xr:uid="{00000000-0006-0000-0300-000009000000}">
      <text>
        <r>
          <rPr>
            <b/>
            <sz val="14"/>
            <color indexed="81"/>
            <rFont val="Arial"/>
            <family val="2"/>
          </rPr>
          <t>En este campo se debe registrar el cargo del profesional que realiza el cierre al hallazgo.</t>
        </r>
      </text>
    </comment>
    <comment ref="M13" authorId="0" shapeId="0" xr:uid="{00000000-0006-0000-0300-00000A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N13" authorId="4" shapeId="0" xr:uid="{00000000-0006-0000-0300-00000B000000}">
      <text>
        <r>
          <rPr>
            <b/>
            <sz val="14"/>
            <color indexed="81"/>
            <rFont val="Arial"/>
            <family val="2"/>
          </rPr>
          <t>Describir el area o lugar en fisico y/o magnetico en donde reposa la evidencia.</t>
        </r>
      </text>
    </comment>
    <comment ref="O13" authorId="2" shapeId="0" xr:uid="{00000000-0006-0000-0300-00000C000000}">
      <text>
        <r>
          <rPr>
            <b/>
            <sz val="14"/>
            <color indexed="81"/>
            <rFont val="Arial"/>
            <family val="2"/>
          </rPr>
          <t xml:space="preserve">En este campo se registran los comentarios a los que hubiere lugar por la persona responsable del cierre del plan de mejora. </t>
        </r>
      </text>
    </comment>
  </commentList>
</comments>
</file>

<file path=xl/sharedStrings.xml><?xml version="1.0" encoding="utf-8"?>
<sst xmlns="http://schemas.openxmlformats.org/spreadsheetml/2006/main" count="433" uniqueCount="195">
  <si>
    <t>Proceso/ Subproceso Auditado</t>
  </si>
  <si>
    <t>Objetivo del Proceso</t>
  </si>
  <si>
    <t>Auditor:</t>
  </si>
  <si>
    <t>Objetivo de la Auditoría</t>
  </si>
  <si>
    <t>Alcance de la Auditoría</t>
  </si>
  <si>
    <t>Ítem</t>
  </si>
  <si>
    <t>Oportunidad de Mejora /hallazgo</t>
  </si>
  <si>
    <t>Acción a implementar</t>
  </si>
  <si>
    <t>Fecha Inicio</t>
  </si>
  <si>
    <t>Fecha de Ejecución de la Auditoría :</t>
  </si>
  <si>
    <t xml:space="preserve">Fecha de presentación del plan: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</si>
  <si>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</si>
  <si>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</si>
  <si>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</si>
  <si>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</si>
  <si>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</si>
  <si>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</si>
  <si>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</si>
  <si>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</si>
  <si>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</si>
  <si>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</si>
  <si>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</si>
  <si>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</si>
  <si>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ESE HOSPITAL MATERNO INFANTIL CIUDADELA METROPOLITANA DE SOLEDAD </t>
  </si>
  <si>
    <t>PLAN DE MEJORAMIENTO</t>
  </si>
  <si>
    <t>Entregable</t>
  </si>
  <si>
    <t xml:space="preserve">Fecha del Informe de Auditoría: </t>
  </si>
  <si>
    <t>.</t>
  </si>
  <si>
    <t xml:space="preserve"> </t>
  </si>
  <si>
    <t>Lider o coordinador del Proceso Auditado:</t>
  </si>
  <si>
    <t>Centro de salud</t>
  </si>
  <si>
    <t>Responsable/Cargo</t>
  </si>
  <si>
    <t>CRONOGRAMA DEL PLAN DE MEJORAMIENTO</t>
  </si>
  <si>
    <t>Fecha finalización</t>
  </si>
  <si>
    <t>SEGUIMIENTO AL PLAN DE MEJORAMIENTO</t>
  </si>
  <si>
    <t>Responsable del seguimiento</t>
  </si>
  <si>
    <t>Seguimiento</t>
  </si>
  <si>
    <t>ESTADO</t>
  </si>
  <si>
    <t>Responsable del Seguimiento</t>
  </si>
  <si>
    <t>Semaforización y/o Estado</t>
  </si>
  <si>
    <t>Fecha de seguimiento</t>
  </si>
  <si>
    <t>Observación y/o 
avance</t>
  </si>
  <si>
    <t>Cierre</t>
  </si>
  <si>
    <t>Por ejecutar</t>
  </si>
  <si>
    <t>Fecha de Cierre</t>
  </si>
  <si>
    <t>Responsable del cierre del seguimiento</t>
  </si>
  <si>
    <t>Ubicación del Entregable</t>
  </si>
  <si>
    <t>Observaciones</t>
  </si>
  <si>
    <t>INDICADORES DE CUMPLIMIENTO</t>
  </si>
  <si>
    <t>NUMERO DE ACCIONES</t>
  </si>
  <si>
    <t>PORCENTAJE</t>
  </si>
  <si>
    <t>TERMINADO</t>
  </si>
  <si>
    <t>EN DESARROLLO</t>
  </si>
  <si>
    <t>ATRASADO</t>
  </si>
  <si>
    <t>NO INICIADO</t>
  </si>
  <si>
    <t>SEGUIMIENTO</t>
  </si>
  <si>
    <t>TOTAL</t>
  </si>
  <si>
    <t>Columna1</t>
  </si>
  <si>
    <t>Columna2</t>
  </si>
  <si>
    <t>Columna3</t>
  </si>
  <si>
    <t>Peridicidad del seguimiento</t>
  </si>
  <si>
    <t>Código: FO-PLME-01</t>
  </si>
  <si>
    <t>Versión: 04</t>
  </si>
  <si>
    <t>Fecha: JULIO 2024</t>
  </si>
  <si>
    <t>La IPS se encuentra trabajando en la documentación de la suficiencia de talento de la capacidad donde de describa oferta vs demanda, oportunidad, tiempo y riesgos de la atención.</t>
  </si>
  <si>
    <t>Frente a los soporte de cursos normativos se encuentran que no estan al 100% como son soporte vital básico 48%, gestion de duelo 89%, diagnóstico y manejo clínico del dengue 14%, gestion del donante 19%</t>
  </si>
  <si>
    <t>pendiente certificación de bomberos, retie</t>
  </si>
  <si>
    <t>Se encuentra orinal del baño de hombre sellado y en mantenimiento</t>
  </si>
  <si>
    <t>Paredes, techos con humedades y falta de pintura, en los aires acondicionados</t>
  </si>
  <si>
    <t>Las cintas de marcación señalizacion del suelo se encuentran desgastadas.</t>
  </si>
  <si>
    <t>Se encuentra espacio de 4 camas el cual no cumple "La habitación múltiple para pacientes adultos debe tener una capacidad máxima de 4 camas, con área libre mínima de 7 m2 por cama."</t>
  </si>
  <si>
    <t>La sala de Sala de observación adultos no cuenta con las medidas de (6 m2 por camilla) independiente por sexo.</t>
  </si>
  <si>
    <t>se evidencia sillas de sala de espera de metal, con presencia de oxido</t>
  </si>
  <si>
    <t>Importante actualizar los documentos de tecnovigilancia, reactivovigilancia: en su sistema de reporte según los 3 tipos de reportes que se realizan los en la plataforma del invima</t>
  </si>
  <si>
    <t>se requiere realizar seguimiento a la adherencia de lavado de manos, en especial a los servicios que se realizan algun tipo de procedimientos.</t>
  </si>
  <si>
    <t>es importante que se gestione el proceso documentado de adopción de las guías de práctica clínica (GPC) y las actas de adopción de guia</t>
  </si>
  <si>
    <t>no se han realizado aun auditoria a los contratos</t>
  </si>
  <si>
    <t>es importante aumentar los soportes al 100% en Atencion a personas víctimas de ataques con agentes químicos 89%Atencion y orientación con enfoque psicosocial a víctimas del conflicto armado 72%</t>
  </si>
  <si>
    <t>No aporta conformación del equipo institucional para la atención integral en salud para las víctimas de violencias sexuales</t>
  </si>
  <si>
    <t>Sin embargo este se debe actualizar el documento frente a la CIRCULAR EXTERNA 2023151000000010-5 DE 2023, en tiempos de respuesta, indicadores y en los datos básicos de los datos de PQRS.</t>
  </si>
  <si>
    <t>No se pudo evidencia el reporte de emergencia funcional y plan de contingencia para dar respuesta</t>
  </si>
  <si>
    <t>esta pendiente socializacion y a la fecha no cuentan con Creacion y ejecucion de comité Científico- Interdisciplinario para el derecho a morir con dignidad a través de la eutanasia, se encuentran en proceso de implementación</t>
  </si>
  <si>
    <t>se encuentran porcentaje por debajo del 90% en aiepi comunitario 78%Accione de mejora se evidencia bajo porcentaje en temas maternidad segura 5%, manejo de enfermedades de interés en salud publica 8%Frente a los soporte de cursos normativos se encuentran que no estan al 100% como soporte vital avanzado 73%, soporte vital básico 75%, gestion del donante 47%, diagnóstico y manejo clínico del dengue 8%, aiepi comunitario 78%</t>
  </si>
  <si>
    <t>se encuentran sillas metalicas de paciente con oxido por desgastes</t>
  </si>
  <si>
    <t>A la fecha no cuentan con implementacion del sistema brailler</t>
  </si>
  <si>
    <t>es importante aumentar la capacitacion en atencion y orientacion con enfoque psicosocial a victimas del conflicto armado 69%</t>
  </si>
  <si>
    <t>Frente a los soporte de cursos normativos se encuentran que no estan al 100% como son soporte vital avanzado 43%, soporte vital básico 57%, Diagnóstico y manejo clínico del dengue 43%</t>
  </si>
  <si>
    <t>Para el servicio de fisioterapia se observa 1 profesional atendiendo a 8 pacientes a la vez lo que no es suficiente el número de profesional para la atencion.</t>
  </si>
  <si>
    <t>Por infraestructura hay areas como piso y techo de que requieren pintura.</t>
  </si>
  <si>
    <t>El area de fisioterapia no es suficiente para la atención de los pacientes se encuentran 8 pacientes en un solo momento, con algo de hacinamiento, no cuenta con Área de depósito para almacenamiento de insumos, equipos biomédicos y materiales.</t>
  </si>
  <si>
    <t>El baños de los paciente de hombre se encuentra desague de aire acondicionado en el lavamanos.</t>
  </si>
  <si>
    <t>Los antideslizantes del exterior requieren cambio</t>
  </si>
  <si>
    <t>Fisioterapia no cuenta con loker para los usuarios</t>
  </si>
  <si>
    <t>Se evidencia en area de enfermeria camilla deteriorada y con presencia de oxido.</t>
  </si>
  <si>
    <t>Algunos implementos del area de fisioterapia se encuentra soportados en una puerta del area, y no se encuentran anclado a la pared.</t>
  </si>
  <si>
    <t>se encuentra en la nevera de fisioterapia botella de cocacola.</t>
  </si>
  <si>
    <t>EL lider del proceso comenta que no se han presentado casos de la eps famisanar se indaga los reportes a la EPS y se evidencia que este año se han presentado casos, se evidencia desinformación por parte del lider del proceso y no se pueden validar datos</t>
  </si>
  <si>
    <t>A la fecha no cuentan con implementacion del sistema brailler y la identificacion de genero en la hcl</t>
  </si>
  <si>
    <t>Documento de suficiencia de capacidad instalada</t>
  </si>
  <si>
    <t xml:space="preserve">Certificados de competencia </t>
  </si>
  <si>
    <t>Certificado Bomberil y Retié</t>
  </si>
  <si>
    <t>30 de junio 2025</t>
  </si>
  <si>
    <t xml:space="preserve">LIDER TALENTO HUMANO </t>
  </si>
  <si>
    <t xml:space="preserve">COORDINADOR MEDICO </t>
  </si>
  <si>
    <t>SUBGERENCIA ADMINISTRATIVA</t>
  </si>
  <si>
    <t>LIDER FARMACIA</t>
  </si>
  <si>
    <t>LIDER SEGURIDAD DEL PACIENTE</t>
  </si>
  <si>
    <t>CALIDAD</t>
  </si>
  <si>
    <t>LIDER SALUD PUBLICA</t>
  </si>
  <si>
    <t>SUBGERECIA CIENTIFICA</t>
  </si>
  <si>
    <t>LIDER URGENCIA</t>
  </si>
  <si>
    <t>LIDER SIAU</t>
  </si>
  <si>
    <t>no se evidenia socializacion y a la fecha no cuentan con Creacion y ejecucion de comité Científico- Interdisciplinario para el derecho a morir con dignidad a través de la eutanasia, se encuentran en proceso de implementación</t>
  </si>
  <si>
    <t xml:space="preserve">Crear comité cientifico  Interdisciplinario para el derecho a morir con dignidad a través de la eutanasia. </t>
  </si>
  <si>
    <t>Reportar emergecnia funcional y realizar plan de cotingencia</t>
  </si>
  <si>
    <t>Plan de contingencia</t>
  </si>
  <si>
    <t>Actualizar documento de la circular externa 2023151000000010-5 DE 2023</t>
  </si>
  <si>
    <t>Documento de circular externa</t>
  </si>
  <si>
    <t>Realizar acta de conformacion del equipo institucional para la atención integral en salud para las víctimas de violencias sexuales</t>
  </si>
  <si>
    <t xml:space="preserve">Acta de conformacion </t>
  </si>
  <si>
    <t>Capacitar a todo el talento humano en en atencion y orientacion con enfoque psicosocial a victimas del conflicto armado</t>
  </si>
  <si>
    <t xml:space="preserve">Actas de capacitacion </t>
  </si>
  <si>
    <t>Implementar  sistema brailler y la identificacion de genero en la hcl</t>
  </si>
  <si>
    <t>Historia clinica</t>
  </si>
  <si>
    <t>Informar verazmente al auditor para así poder validar datos correctamente</t>
  </si>
  <si>
    <t>Excel de casos salud publica</t>
  </si>
  <si>
    <t>Enviar informe de auditorias realizadas</t>
  </si>
  <si>
    <t>Informe auditoria</t>
  </si>
  <si>
    <t>Crear el proceso de adopción de GPC</t>
  </si>
  <si>
    <t>Portocolo de adopción de GPC</t>
  </si>
  <si>
    <t>Realizar segumiento a la adherencia de lavado de manos, en especial a los servicios que se realizan algun tipo de procedimientos.</t>
  </si>
  <si>
    <t xml:space="preserve">acta de adherencia de lavado de manos </t>
  </si>
  <si>
    <t>Actualizar documentos de tecnovigilancia, reactivovigilancia: en su sistema de reporte según los 3 tipos de reportes que se realizan los en la plataforma del invima</t>
  </si>
  <si>
    <t>Docuemntos de tecnovigilancia y reactivovigilancia</t>
  </si>
  <si>
    <t>Recapacitar al talento humano del servicio</t>
  </si>
  <si>
    <t>Fotos</t>
  </si>
  <si>
    <t>Anclar a la pared implementos que se requieran de seguridad para darl seguridad al paciente</t>
  </si>
  <si>
    <t>Adecuar la camilla del servicio de enfermeria</t>
  </si>
  <si>
    <t>Contar con loker para los usuarios</t>
  </si>
  <si>
    <t>fotos</t>
  </si>
  <si>
    <t>En el area de toma de muestra de citologia se observa cables expuesto en el area de aire acondicionado.</t>
  </si>
  <si>
    <t>Retirar el cableado</t>
  </si>
  <si>
    <t>Cambiar antideslizantes del exterior de la sede</t>
  </si>
  <si>
    <t>SUBGERENCIA ADMINISTRATIVA/ SST</t>
  </si>
  <si>
    <t>Reubicar el desague del aire acondicionado</t>
  </si>
  <si>
    <t>Conversar con la profesional para que cumpla con el horario de 4 pacientes por tiempo de atención. Adecuar area de deposito para almacenamiento de insumos, equipos biomédicos y materiales.</t>
  </si>
  <si>
    <t>Adecuar pisos y techos con pintura</t>
  </si>
  <si>
    <t>Gestionar certificado bomberos y retié</t>
  </si>
  <si>
    <t xml:space="preserve">Conversar con la profesional para que cumpla con el horario de 4 pacientes por tiempo de atención. </t>
  </si>
  <si>
    <t>FOTOS</t>
  </si>
  <si>
    <t>Solciitar al talento humano los crusos exigibles por normatividad vigente</t>
  </si>
  <si>
    <t>Documentar la suficiencia del talento humano</t>
  </si>
  <si>
    <t>se requiere que la IPS realice el lavado de tanque de este año, Lavamanos de servicios de urgencia no cuenta con pedal o sensores, lo cual es importante para la realización de procedimientos.</t>
  </si>
  <si>
    <t>SUBGERENCIA ADMINISTRATIVA/AMBIENTE</t>
  </si>
  <si>
    <t>Solicitar al talento humano los crusos exigibles por normatividad vigente</t>
  </si>
  <si>
    <t>Realizar lavado de tanques, acondicionar lavamanos con pedal en el servicio de urgencias.</t>
  </si>
  <si>
    <t>Sala de espera insuficiente para el numero de pacientes que asisten a la consulta externa muchoa pacientes de pies</t>
  </si>
  <si>
    <t>Adecuar baño de hombre en sala de espera</t>
  </si>
  <si>
    <t xml:space="preserve">Adecuar sala de espera de consulta externa para que no hayan pacientes de pie </t>
  </si>
  <si>
    <t xml:space="preserve">Realizar mantenimiento a las paredes y techos </t>
  </si>
  <si>
    <t>Cambiar las cintas de demarcacion del suelo</t>
  </si>
  <si>
    <t xml:space="preserve">Adecuar area de hospitalizacion  ya que  no cumple por normatividad vigente </t>
  </si>
  <si>
    <t>Adecuar area de observación ya que  no cumple por normatividad vigente</t>
  </si>
  <si>
    <t xml:space="preserve">Acondicionar sillas de sala de espera </t>
  </si>
  <si>
    <t>Actualizar os documentos de tecnovigilancia, reactivovigilancia: en su sistema de reporte según los 3 tipos de reportes que se realizan los en la plataforma del invima</t>
  </si>
  <si>
    <t>Documentos</t>
  </si>
  <si>
    <t>Realizar seguimiento a la adherencia de lavado de manos, en especial a los servicios que se realizan algun tipo de procedimientos.</t>
  </si>
  <si>
    <t>LIDER PROGRAMA SEGURIDAD DEL PACIENTE</t>
  </si>
  <si>
    <t>Realizar documento de de adopción de las guías de práctica clínica (GPC) y las actas de adopción de guia</t>
  </si>
  <si>
    <t>Soportar informes de auditorías</t>
  </si>
  <si>
    <t>TALENTO HUMANO</t>
  </si>
  <si>
    <t>Aportar  conformación del equipo institucional para la atención integral en salud para las víctimas de violencias sexuales</t>
  </si>
  <si>
    <t>Certificado de conformacion de equipo</t>
  </si>
  <si>
    <t>Actualizar documento a la CIRCULAR EXTERNA 2023151000000010-5 DE 2023, en tiempos de respuesta, indicadores y en los datos básicos de los datos de PQRS.</t>
  </si>
  <si>
    <t>Realizar el reporte de emergencia funcional y plan de contingencia</t>
  </si>
  <si>
    <t>Documento actualizado de PQRS</t>
  </si>
  <si>
    <t>Plan de continegencia</t>
  </si>
  <si>
    <t>Contar con comité Científico- Interdisciplinario para el derecho a morir con dignidad a través de la eutanasia, se encuentran en proceso de implementación</t>
  </si>
  <si>
    <t>Actas de comité</t>
  </si>
  <si>
    <t xml:space="preserve">SUBGERENCIA CIENTIFICA </t>
  </si>
  <si>
    <t>Contar con  implementacion del sistema brailler</t>
  </si>
  <si>
    <t>Evaluardemaneraintegralysistemáticaalprestador,conelfindeintervenirelriesgoensalud,medianteelseguimientoymonitorización,deacuerdoconloestablecidoenelsistemaobligatoriodegarantíadelacalidadsegúnloslineamientosdelmodelodeatención,gestióndelriesgoensalud(MAGRIS)ynormatividadvigentequeaplique,endonde se evaluará la documentación, implementación y resultados, en los cuatro componentes a evaluar.</t>
  </si>
  <si>
    <t>YANERIS SARMIENTO</t>
  </si>
  <si>
    <t>COSTA HERMOSA</t>
  </si>
  <si>
    <t>MARIAM CANTILLO</t>
  </si>
  <si>
    <t xml:space="preserve">CIUDADELA METROPOLITANA </t>
  </si>
  <si>
    <t xml:space="preserve">YANERIS SARMIENTO </t>
  </si>
  <si>
    <t xml:space="preserve">CALIDAD, HABILITACIÓN </t>
  </si>
  <si>
    <t>13 DE JUNIO</t>
  </si>
  <si>
    <t xml:space="preserve">MARIAM CANTILLO </t>
  </si>
  <si>
    <t xml:space="preserve">Resolución y acta de comité </t>
  </si>
  <si>
    <t>LIDER DE SIAU</t>
  </si>
  <si>
    <t xml:space="preserve">LIDER SIAU </t>
  </si>
  <si>
    <t>LIDER TALENTO HUMANO LIDER DE CALIDAD</t>
  </si>
  <si>
    <t xml:space="preserve">PSICOLOGIA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</si>
</sst>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indexed="81"/>
      <name val="Arial"/>
      <family val="2"/>
    </font>
    <font>
      <sz val="14"/>
      <color indexed="81"/>
      <name val="Arial"/>
      <family val="2"/>
    </font>
    <font>
      <b/>
      <sz val="14"/>
      <color indexed="8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ont="1"/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4" xfId="1" applyFont="1" applyBorder="1" applyAlignment="1">
      <alignment horizontal="justify" vertical="center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3" borderId="4" xfId="1" applyFont="1" applyFill="1" applyBorder="1"/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4" fillId="0" borderId="34" xfId="1" applyFont="1" applyBorder="1" applyAlignment="1">
      <alignment horizontal="justify" vertical="top"/>
    </xf>
    <xf numFmtId="0" fontId="4" fillId="3" borderId="34" xfId="1" applyFont="1" applyFill="1" applyBorder="1"/>
    <xf numFmtId="0" fontId="3" fillId="0" borderId="3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justify" vertical="center"/>
    </xf>
    <xf numFmtId="0" fontId="4" fillId="3" borderId="11" xfId="1" applyFont="1" applyFill="1" applyBorder="1"/>
    <xf numFmtId="0" fontId="4" fillId="3" borderId="11" xfId="1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4" fillId="0" borderId="29" xfId="1" applyFont="1" applyBorder="1" applyAlignment="1">
      <alignment horizontal="justify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7" borderId="63" xfId="0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3" borderId="31" xfId="1" applyFont="1" applyFill="1" applyBorder="1"/>
    <xf numFmtId="0" fontId="4" fillId="3" borderId="31" xfId="1" applyFont="1" applyFill="1" applyBorder="1" applyAlignment="1">
      <alignment vertical="center"/>
    </xf>
    <xf numFmtId="0" fontId="4" fillId="3" borderId="33" xfId="1" applyFont="1" applyFill="1" applyBorder="1"/>
    <xf numFmtId="0" fontId="3" fillId="0" borderId="28" xfId="0" applyFont="1" applyBorder="1" applyAlignment="1">
      <alignment horizontal="center" vertical="center" wrapText="1"/>
    </xf>
    <xf numFmtId="0" fontId="4" fillId="3" borderId="30" xfId="1" applyFont="1" applyFill="1" applyBorder="1"/>
    <xf numFmtId="0" fontId="4" fillId="3" borderId="32" xfId="1" applyFont="1" applyFill="1" applyBorder="1"/>
    <xf numFmtId="0" fontId="4" fillId="3" borderId="32" xfId="1" applyFont="1" applyFill="1" applyBorder="1" applyAlignment="1">
      <alignment vertical="center"/>
    </xf>
    <xf numFmtId="0" fontId="4" fillId="3" borderId="35" xfId="1" applyFont="1" applyFill="1" applyBorder="1"/>
    <xf numFmtId="0" fontId="3" fillId="0" borderId="30" xfId="0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center"/>
    </xf>
    <xf numFmtId="0" fontId="5" fillId="7" borderId="0" xfId="0" applyFont="1" applyFill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0" borderId="0" xfId="0" applyFont="1"/>
    <xf numFmtId="0" fontId="2" fillId="7" borderId="0" xfId="0" applyFont="1" applyFill="1" applyAlignment="1">
      <alignment horizontal="center" vertical="center" wrapText="1"/>
    </xf>
    <xf numFmtId="9" fontId="3" fillId="0" borderId="0" xfId="0" applyNumberFormat="1" applyFont="1"/>
    <xf numFmtId="14" fontId="3" fillId="0" borderId="1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vertical="center"/>
    </xf>
    <xf numFmtId="0" fontId="3" fillId="9" borderId="2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left" vertical="center" wrapText="1"/>
    </xf>
    <xf numFmtId="14" fontId="3" fillId="9" borderId="4" xfId="0" applyNumberFormat="1" applyFont="1" applyFill="1" applyBorder="1" applyAlignment="1">
      <alignment horizontal="center" vertical="center" wrapText="1"/>
    </xf>
    <xf numFmtId="0" fontId="4" fillId="9" borderId="4" xfId="1" applyFont="1" applyFill="1" applyBorder="1" applyAlignment="1">
      <alignment horizontal="justify" vertical="center"/>
    </xf>
    <xf numFmtId="0" fontId="4" fillId="9" borderId="4" xfId="1" applyFont="1" applyFill="1" applyBorder="1" applyAlignment="1">
      <alignment vertical="center"/>
    </xf>
    <xf numFmtId="0" fontId="4" fillId="9" borderId="4" xfId="1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horizontal="left" vertical="center"/>
    </xf>
    <xf numFmtId="0" fontId="15" fillId="4" borderId="24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3" fillId="14" borderId="11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center"/>
    </xf>
    <xf numFmtId="0" fontId="11" fillId="13" borderId="0" xfId="0" applyFont="1" applyFill="1" applyAlignment="1">
      <alignment horizontal="center"/>
    </xf>
    <xf numFmtId="0" fontId="3" fillId="0" borderId="5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 wrapText="1"/>
    </xf>
    <xf numFmtId="17" fontId="4" fillId="0" borderId="15" xfId="0" applyNumberFormat="1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2" fillId="7" borderId="39" xfId="1" applyFont="1" applyFill="1" applyBorder="1" applyAlignment="1">
      <alignment horizontal="center" vertical="center"/>
    </xf>
    <xf numFmtId="0" fontId="2" fillId="7" borderId="45" xfId="1" applyFont="1" applyFill="1" applyBorder="1" applyAlignment="1">
      <alignment horizontal="center" vertical="center"/>
    </xf>
    <xf numFmtId="0" fontId="2" fillId="7" borderId="56" xfId="1" applyFont="1" applyFill="1" applyBorder="1" applyAlignment="1">
      <alignment horizontal="center" vertical="center"/>
    </xf>
    <xf numFmtId="0" fontId="2" fillId="7" borderId="43" xfId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9" borderId="5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2" fillId="7" borderId="24" xfId="1" applyFont="1" applyFill="1" applyBorder="1" applyAlignment="1">
      <alignment horizontal="center" vertical="center"/>
    </xf>
    <xf numFmtId="0" fontId="2" fillId="7" borderId="26" xfId="1" applyFont="1" applyFill="1" applyBorder="1" applyAlignment="1">
      <alignment horizontal="center" vertical="center"/>
    </xf>
    <xf numFmtId="0" fontId="2" fillId="7" borderId="51" xfId="1" applyFont="1" applyFill="1" applyBorder="1" applyAlignment="1">
      <alignment horizontal="center" vertical="center"/>
    </xf>
    <xf numFmtId="0" fontId="2" fillId="7" borderId="44" xfId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3" fillId="5" borderId="3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5" borderId="54" xfId="0" applyFont="1" applyFill="1" applyBorder="1" applyAlignment="1">
      <alignment horizontal="left" vertical="center" wrapText="1"/>
    </xf>
    <xf numFmtId="0" fontId="3" fillId="5" borderId="5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5" borderId="33" xfId="0" applyFont="1" applyFill="1" applyBorder="1" applyAlignment="1">
      <alignment horizontal="left" vertical="center" wrapText="1"/>
    </xf>
    <xf numFmtId="0" fontId="3" fillId="5" borderId="35" xfId="0" applyFont="1" applyFill="1" applyBorder="1" applyAlignment="1">
      <alignment horizontal="left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5" fillId="7" borderId="46" xfId="0" applyFont="1" applyFill="1" applyBorder="1" applyAlignment="1">
      <alignment horizontal="center" vertical="center" wrapText="1"/>
    </xf>
    <xf numFmtId="0" fontId="5" fillId="7" borderId="57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2" fillId="7" borderId="20" xfId="1" applyFont="1" applyFill="1" applyBorder="1" applyAlignment="1">
      <alignment horizontal="center" vertical="center" wrapText="1"/>
    </xf>
    <xf numFmtId="0" fontId="2" fillId="7" borderId="16" xfId="1" applyFont="1" applyFill="1" applyBorder="1" applyAlignment="1">
      <alignment horizontal="center" vertical="center" wrapText="1"/>
    </xf>
    <xf numFmtId="0" fontId="2" fillId="7" borderId="23" xfId="1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/>
    </xf>
    <xf numFmtId="0" fontId="2" fillId="7" borderId="20" xfId="1" applyFont="1" applyFill="1" applyBorder="1" applyAlignment="1">
      <alignment horizontal="center" vertical="center"/>
    </xf>
    <xf numFmtId="0" fontId="2" fillId="7" borderId="21" xfId="1" applyFont="1" applyFill="1" applyBorder="1" applyAlignment="1">
      <alignment horizontal="center" vertical="center"/>
    </xf>
    <xf numFmtId="0" fontId="2" fillId="7" borderId="23" xfId="1" applyFont="1" applyFill="1" applyBorder="1" applyAlignment="1">
      <alignment horizontal="center" vertical="center"/>
    </xf>
    <xf numFmtId="0" fontId="2" fillId="7" borderId="58" xfId="1" applyFont="1" applyFill="1" applyBorder="1" applyAlignment="1">
      <alignment horizontal="center" vertical="center"/>
    </xf>
    <xf numFmtId="0" fontId="2" fillId="7" borderId="49" xfId="1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/>
    </xf>
    <xf numFmtId="0" fontId="2" fillId="7" borderId="16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2" fillId="3" borderId="49" xfId="1" applyFont="1" applyFill="1" applyBorder="1" applyAlignment="1">
      <alignment horizontal="center" vertical="center"/>
    </xf>
    <xf numFmtId="0" fontId="2" fillId="3" borderId="62" xfId="1" applyFont="1" applyFill="1" applyBorder="1" applyAlignment="1">
      <alignment horizontal="center" vertical="center"/>
    </xf>
    <xf numFmtId="0" fontId="2" fillId="5" borderId="22" xfId="1" applyFont="1" applyFill="1" applyBorder="1" applyAlignment="1">
      <alignment horizontal="center" vertical="center"/>
    </xf>
    <xf numFmtId="0" fontId="2" fillId="5" borderId="23" xfId="1" applyFont="1" applyFill="1" applyBorder="1" applyAlignment="1">
      <alignment horizontal="center" vertical="center"/>
    </xf>
    <xf numFmtId="0" fontId="2" fillId="5" borderId="21" xfId="1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54" xfId="0" applyFont="1" applyFill="1" applyBorder="1" applyAlignment="1">
      <alignment horizontal="center"/>
    </xf>
    <xf numFmtId="0" fontId="3" fillId="3" borderId="52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left" vertical="center"/>
    </xf>
    <xf numFmtId="0" fontId="15" fillId="4" borderId="47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40820</xdr:colOff>
      <xdr:row>1</xdr:row>
      <xdr:rowOff>114712</xdr:rowOff>
    </xdr:from>
    <xdr:to>
      <xdr:col>2</xdr:col>
      <xdr:colOff>1962176</xdr:colOff>
      <xdr:row>4</xdr:row>
      <xdr:rowOff>40822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59DCE5-76AE-45B3-9396-1AE5AC6F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70" y="324262"/>
          <a:ext cx="2340456" cy="726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40820</xdr:colOff>
      <xdr:row>1</xdr:row>
      <xdr:rowOff>114712</xdr:rowOff>
    </xdr:from>
    <xdr:to>
      <xdr:col>2</xdr:col>
      <xdr:colOff>1962176</xdr:colOff>
      <xdr:row>4</xdr:row>
      <xdr:rowOff>40822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1A6945-134A-458C-895E-D6FE7AB0A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70" y="324262"/>
          <a:ext cx="2340456" cy="726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40820</xdr:colOff>
      <xdr:row>1</xdr:row>
      <xdr:rowOff>114712</xdr:rowOff>
    </xdr:from>
    <xdr:to>
      <xdr:col>2</xdr:col>
      <xdr:colOff>1962176</xdr:colOff>
      <xdr:row>4</xdr:row>
      <xdr:rowOff>40822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340624D-DA3D-1C93-F529-83A41537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318819"/>
          <a:ext cx="2343177" cy="728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1</xdr:row>
      <xdr:rowOff>95249</xdr:rowOff>
    </xdr:from>
    <xdr:to>
      <xdr:col>2</xdr:col>
      <xdr:colOff>2153037</xdr:colOff>
      <xdr:row>4</xdr:row>
      <xdr:rowOff>136070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774AE-E577-4FB9-B79A-A3A38A388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36" y="299356"/>
          <a:ext cx="2493215" cy="7756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15" displayName="Tabla15" ref="U67:W73" totalsRowShown="0" headerRowDxfId="35" dataDxfId="34">
  <autoFilter ref="U67:W73" xr:uid="{00000000-0009-0000-0100-000004000000}"/>
  <tableColumns count="3">
    <tableColumn id="1" xr3:uid="{00000000-0010-0000-0000-000001000000}" name="INDICADORES DE CUMPLIMIENTO" dataDxfId="33"/>
    <tableColumn id="2" xr3:uid="{00000000-0010-0000-0000-000002000000}" name="Columna1" dataDxfId="32"/>
    <tableColumn id="3" xr3:uid="{00000000-0010-0000-0000-000003000000}" name="Columna2" dataDxfId="31"/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U63:W69" totalsRowShown="0" headerRowDxfId="23" dataDxfId="22">
  <autoFilter ref="U63:W69" xr:uid="{00000000-0009-0000-0100-000002000000}"/>
  <tableColumns count="3">
    <tableColumn id="1" xr3:uid="{00000000-0010-0000-0100-000001000000}" name="INDICADORES DE CUMPLIMIENTO" dataDxfId="21"/>
    <tableColumn id="2" xr3:uid="{00000000-0010-0000-0100-000002000000}" name="Columna1" dataDxfId="20"/>
    <tableColumn id="3" xr3:uid="{00000000-0010-0000-0100-000003000000}" name="Columna2" dataDxfId="19"/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1" displayName="Tabla1" ref="U56:W62" totalsRowShown="0" headerRowDxfId="11" dataDxfId="10">
  <autoFilter ref="U56:W62" xr:uid="{00000000-0009-0000-0100-000001000000}"/>
  <tableColumns count="3">
    <tableColumn id="1" xr3:uid="{00000000-0010-0000-0200-000001000000}" name="INDICADORES DE CUMPLIMIENTO" dataDxfId="9"/>
    <tableColumn id="2" xr3:uid="{00000000-0010-0000-0200-000002000000}" name="Columna1" dataDxfId="8"/>
    <tableColumn id="3" xr3:uid="{00000000-0010-0000-0200-000003000000}" name="Columna2" dataDxfId="7"/>
  </tableColumns>
  <tableStyleInfo name="TableStyleMedium2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a3" displayName="Tabla3" ref="G20:I28" totalsRowShown="0" headerRowDxfId="2">
  <autoFilter ref="G20:I28" xr:uid="{00000000-0009-0000-0100-000003000000}"/>
  <tableColumns count="3">
    <tableColumn id="1" xr3:uid="{00000000-0010-0000-0300-000001000000}" name="Columna1"/>
    <tableColumn id="2" xr3:uid="{00000000-0010-0000-0300-000002000000}" name="Columna2" dataDxfId="1"/>
    <tableColumn id="3" xr3:uid="{00000000-0010-0000-0300-000003000000}" name="Columna3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73"/>
  <sheetViews>
    <sheetView tabSelected="1" topLeftCell="E1" zoomScale="70" zoomScaleNormal="70" workbookViewId="0">
      <selection activeCell="D9" sqref="D9:V9"/>
    </sheetView>
  </sheetViews>
  <sheetFormatPr baseColWidth="10" defaultColWidth="9.140625" defaultRowHeight="15.75" x14ac:dyDescent="0.25"/>
  <cols>
    <col min="1" max="1" width="5.42578125" style="2" customWidth="1"/>
    <col min="2" max="2" width="6.28515625" style="1" customWidth="1"/>
    <col min="3" max="3" width="30.85546875" style="2" customWidth="1"/>
    <col min="4" max="4" width="49.28515625" style="2" customWidth="1"/>
    <col min="5" max="5" width="31" style="2" customWidth="1"/>
    <col min="6" max="6" width="18.85546875" style="2" customWidth="1"/>
    <col min="7" max="7" width="18.28515625" style="2" customWidth="1"/>
    <col min="8" max="8" width="24.42578125" style="6" customWidth="1"/>
    <col min="9" max="20" width="5.7109375" style="6" customWidth="1"/>
    <col min="21" max="21" width="33" style="2" customWidth="1"/>
    <col min="22" max="22" width="24" style="2" customWidth="1"/>
    <col min="23" max="23" width="15.28515625" style="2" customWidth="1"/>
    <col min="24" max="16384" width="9.140625" style="2"/>
  </cols>
  <sheetData>
    <row r="1" spans="2:22" ht="16.5" thickBot="1" x14ac:dyDescent="0.3"/>
    <row r="2" spans="2:22" ht="22.5" customHeight="1" x14ac:dyDescent="0.25">
      <c r="B2" s="172"/>
      <c r="C2" s="173"/>
      <c r="D2" s="176" t="s">
        <v>23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8"/>
      <c r="V2" s="100" t="s">
        <v>61</v>
      </c>
    </row>
    <row r="3" spans="2:22" ht="24.75" customHeight="1" thickBot="1" x14ac:dyDescent="0.3">
      <c r="B3" s="172"/>
      <c r="C3" s="173"/>
      <c r="D3" s="179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1"/>
      <c r="V3" s="101" t="s">
        <v>62</v>
      </c>
    </row>
    <row r="4" spans="2:22" x14ac:dyDescent="0.25">
      <c r="B4" s="172"/>
      <c r="C4" s="173"/>
      <c r="D4" s="182" t="s">
        <v>24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4"/>
      <c r="V4" s="188" t="s">
        <v>63</v>
      </c>
    </row>
    <row r="5" spans="2:22" ht="21.75" customHeight="1" thickBot="1" x14ac:dyDescent="0.3">
      <c r="B5" s="174"/>
      <c r="C5" s="175"/>
      <c r="D5" s="185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7"/>
      <c r="V5" s="189"/>
    </row>
    <row r="6" spans="2:22" s="3" customFormat="1" ht="33" customHeight="1" x14ac:dyDescent="0.2">
      <c r="B6" s="190" t="s">
        <v>0</v>
      </c>
      <c r="C6" s="191"/>
      <c r="D6" s="192" t="s">
        <v>107</v>
      </c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4"/>
    </row>
    <row r="7" spans="2:22" s="3" customFormat="1" ht="24.95" customHeight="1" thickBot="1" x14ac:dyDescent="0.25">
      <c r="B7" s="133" t="s">
        <v>1</v>
      </c>
      <c r="C7" s="134"/>
      <c r="D7" s="111"/>
      <c r="E7" s="135"/>
      <c r="F7" s="141"/>
      <c r="G7" s="141"/>
      <c r="H7" s="141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7"/>
    </row>
    <row r="8" spans="2:22" s="3" customFormat="1" ht="24.95" customHeight="1" thickBot="1" x14ac:dyDescent="0.25">
      <c r="B8" s="163" t="s">
        <v>2</v>
      </c>
      <c r="C8" s="164"/>
      <c r="D8" s="165" t="s">
        <v>182</v>
      </c>
      <c r="E8" s="166"/>
      <c r="F8" s="167" t="s">
        <v>29</v>
      </c>
      <c r="G8" s="168"/>
      <c r="H8" s="169"/>
      <c r="I8" s="170" t="s">
        <v>184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1"/>
    </row>
    <row r="9" spans="2:22" s="3" customFormat="1" ht="72" customHeight="1" x14ac:dyDescent="0.2">
      <c r="B9" s="133" t="s">
        <v>3</v>
      </c>
      <c r="C9" s="134"/>
      <c r="D9" s="111" t="s">
        <v>181</v>
      </c>
      <c r="E9" s="135"/>
      <c r="F9" s="136"/>
      <c r="G9" s="136"/>
      <c r="H9" s="136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/>
    </row>
    <row r="10" spans="2:22" s="3" customFormat="1" ht="24.95" customHeight="1" thickBot="1" x14ac:dyDescent="0.25">
      <c r="B10" s="138" t="s">
        <v>4</v>
      </c>
      <c r="C10" s="139"/>
      <c r="D10" s="140"/>
      <c r="E10" s="141"/>
      <c r="F10" s="141"/>
      <c r="G10" s="141"/>
      <c r="H10" s="141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</row>
    <row r="11" spans="2:22" s="4" customFormat="1" ht="24.95" customHeight="1" thickBot="1" x14ac:dyDescent="0.25">
      <c r="B11" s="144" t="s">
        <v>30</v>
      </c>
      <c r="C11" s="145"/>
      <c r="D11" s="146" t="s">
        <v>183</v>
      </c>
      <c r="E11" s="146"/>
      <c r="F11" s="146"/>
      <c r="G11" s="146"/>
      <c r="H11" s="146"/>
      <c r="I11" s="147" t="s">
        <v>32</v>
      </c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31</v>
      </c>
      <c r="V11" s="152" t="s">
        <v>39</v>
      </c>
    </row>
    <row r="12" spans="2:22" s="8" customFormat="1" ht="31.5" customHeight="1" x14ac:dyDescent="0.2">
      <c r="B12" s="155" t="s">
        <v>5</v>
      </c>
      <c r="C12" s="157" t="s">
        <v>6</v>
      </c>
      <c r="D12" s="158"/>
      <c r="E12" s="161" t="s">
        <v>7</v>
      </c>
      <c r="F12" s="127" t="s">
        <v>8</v>
      </c>
      <c r="G12" s="161" t="s">
        <v>33</v>
      </c>
      <c r="H12" s="127" t="s">
        <v>25</v>
      </c>
      <c r="I12" s="129" t="s">
        <v>11</v>
      </c>
      <c r="J12" s="120" t="s">
        <v>12</v>
      </c>
      <c r="K12" s="120" t="s">
        <v>13</v>
      </c>
      <c r="L12" s="120" t="s">
        <v>14</v>
      </c>
      <c r="M12" s="120" t="s">
        <v>15</v>
      </c>
      <c r="N12" s="120" t="s">
        <v>16</v>
      </c>
      <c r="O12" s="120" t="s">
        <v>17</v>
      </c>
      <c r="P12" s="120" t="s">
        <v>18</v>
      </c>
      <c r="Q12" s="120" t="s">
        <v>19</v>
      </c>
      <c r="R12" s="120" t="s">
        <v>20</v>
      </c>
      <c r="S12" s="120" t="s">
        <v>21</v>
      </c>
      <c r="T12" s="122" t="s">
        <v>22</v>
      </c>
      <c r="U12" s="150"/>
      <c r="V12" s="153"/>
    </row>
    <row r="13" spans="2:22" s="3" customFormat="1" ht="16.5" thickBot="1" x14ac:dyDescent="0.25">
      <c r="B13" s="156"/>
      <c r="C13" s="159"/>
      <c r="D13" s="160"/>
      <c r="E13" s="162"/>
      <c r="F13" s="128"/>
      <c r="G13" s="162"/>
      <c r="H13" s="128"/>
      <c r="I13" s="130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3"/>
      <c r="U13" s="151"/>
      <c r="V13" s="154"/>
    </row>
    <row r="14" spans="2:22" s="3" customFormat="1" ht="65.25" customHeight="1" x14ac:dyDescent="0.25">
      <c r="B14" s="31">
        <v>1</v>
      </c>
      <c r="C14" s="131" t="s">
        <v>64</v>
      </c>
      <c r="D14" s="132"/>
      <c r="E14" s="23" t="s">
        <v>151</v>
      </c>
      <c r="F14" s="83">
        <v>45809</v>
      </c>
      <c r="G14" s="83">
        <v>45930</v>
      </c>
      <c r="H14" s="25" t="s">
        <v>98</v>
      </c>
      <c r="I14" s="26"/>
      <c r="J14" s="26"/>
      <c r="K14" s="26"/>
      <c r="L14" s="26"/>
      <c r="M14" s="26"/>
      <c r="N14" s="26"/>
      <c r="O14" s="27"/>
      <c r="P14" s="26"/>
      <c r="Q14" s="26"/>
      <c r="R14" s="26"/>
      <c r="S14" s="26"/>
      <c r="T14" s="26"/>
      <c r="U14" s="24" t="s">
        <v>193</v>
      </c>
      <c r="V14" s="28"/>
    </row>
    <row r="15" spans="2:22" s="3" customFormat="1" ht="48" customHeight="1" x14ac:dyDescent="0.25">
      <c r="B15" s="29">
        <v>2</v>
      </c>
      <c r="C15" s="124" t="s">
        <v>86</v>
      </c>
      <c r="D15" s="111"/>
      <c r="E15" s="11" t="s">
        <v>150</v>
      </c>
      <c r="F15" s="83">
        <v>45809</v>
      </c>
      <c r="G15" s="84">
        <v>45901</v>
      </c>
      <c r="H15" s="10" t="s">
        <v>99</v>
      </c>
      <c r="I15" s="13"/>
      <c r="J15" s="13"/>
      <c r="K15" s="13"/>
      <c r="L15" s="13"/>
      <c r="M15" s="13"/>
      <c r="N15" s="13"/>
      <c r="O15" s="14"/>
      <c r="P15" s="13"/>
      <c r="Q15" s="13"/>
      <c r="R15" s="13"/>
      <c r="S15" s="13"/>
      <c r="T15" s="13"/>
      <c r="U15" s="24" t="s">
        <v>102</v>
      </c>
      <c r="V15" s="17"/>
    </row>
    <row r="16" spans="2:22" s="3" customFormat="1" ht="66.599999999999994" customHeight="1" x14ac:dyDescent="0.25">
      <c r="B16" s="29">
        <v>3</v>
      </c>
      <c r="C16" s="108" t="s">
        <v>87</v>
      </c>
      <c r="D16" s="109"/>
      <c r="E16" s="11" t="s">
        <v>148</v>
      </c>
      <c r="F16" s="83">
        <v>45809</v>
      </c>
      <c r="G16" s="84" t="s">
        <v>101</v>
      </c>
      <c r="H16" s="10" t="s">
        <v>149</v>
      </c>
      <c r="I16" s="13"/>
      <c r="J16" s="13"/>
      <c r="K16" s="13"/>
      <c r="L16" s="13"/>
      <c r="M16" s="13"/>
      <c r="N16" s="13"/>
      <c r="O16" s="14"/>
      <c r="P16" s="13"/>
      <c r="Q16" s="13"/>
      <c r="R16" s="13"/>
      <c r="S16" s="13"/>
      <c r="T16" s="13"/>
      <c r="U16" s="7" t="s">
        <v>103</v>
      </c>
      <c r="V16" s="17"/>
    </row>
    <row r="17" spans="2:22" s="3" customFormat="1" ht="63.75" customHeight="1" x14ac:dyDescent="0.2">
      <c r="B17" s="29">
        <v>4</v>
      </c>
      <c r="C17" s="124" t="s">
        <v>66</v>
      </c>
      <c r="D17" s="111"/>
      <c r="E17" s="11" t="s">
        <v>147</v>
      </c>
      <c r="F17" s="83">
        <v>45809</v>
      </c>
      <c r="G17" s="84">
        <v>45992</v>
      </c>
      <c r="H17" s="10" t="s">
        <v>100</v>
      </c>
      <c r="I17" s="15"/>
      <c r="J17" s="15"/>
      <c r="K17" s="15"/>
      <c r="L17" s="15"/>
      <c r="M17" s="15"/>
      <c r="N17" s="15"/>
      <c r="O17" s="14"/>
      <c r="P17" s="15"/>
      <c r="Q17" s="15"/>
      <c r="R17" s="15"/>
      <c r="S17" s="15"/>
      <c r="T17" s="15"/>
      <c r="U17" s="105" t="s">
        <v>143</v>
      </c>
      <c r="V17" s="17"/>
    </row>
    <row r="18" spans="2:22" s="3" customFormat="1" ht="63.75" customHeight="1" x14ac:dyDescent="0.2">
      <c r="B18" s="29">
        <v>5</v>
      </c>
      <c r="C18" s="124" t="s">
        <v>88</v>
      </c>
      <c r="D18" s="111"/>
      <c r="E18" s="11" t="s">
        <v>146</v>
      </c>
      <c r="F18" s="83">
        <v>45809</v>
      </c>
      <c r="G18" s="84">
        <v>45901</v>
      </c>
      <c r="H18" s="10" t="s">
        <v>139</v>
      </c>
      <c r="I18" s="15"/>
      <c r="J18" s="15"/>
      <c r="K18" s="15"/>
      <c r="L18" s="15"/>
      <c r="M18" s="15"/>
      <c r="N18" s="15"/>
      <c r="O18" s="14"/>
      <c r="P18" s="15"/>
      <c r="Q18" s="15"/>
      <c r="R18" s="15"/>
      <c r="S18" s="15"/>
      <c r="T18" s="15"/>
      <c r="U18" s="7" t="s">
        <v>104</v>
      </c>
      <c r="V18" s="17"/>
    </row>
    <row r="19" spans="2:22" s="3" customFormat="1" ht="123.6" customHeight="1" x14ac:dyDescent="0.2">
      <c r="B19" s="29">
        <v>6</v>
      </c>
      <c r="C19" s="110" t="s">
        <v>89</v>
      </c>
      <c r="D19" s="111"/>
      <c r="E19" s="11" t="s">
        <v>145</v>
      </c>
      <c r="F19" s="83">
        <v>45809</v>
      </c>
      <c r="G19" s="84">
        <v>45992</v>
      </c>
      <c r="H19" s="10" t="s">
        <v>139</v>
      </c>
      <c r="I19" s="15"/>
      <c r="J19" s="15"/>
      <c r="K19" s="15"/>
      <c r="L19" s="15"/>
      <c r="M19" s="15"/>
      <c r="N19" s="15"/>
      <c r="O19" s="14"/>
      <c r="P19" s="15"/>
      <c r="Q19" s="15"/>
      <c r="R19" s="15"/>
      <c r="S19" s="15"/>
      <c r="T19" s="15"/>
      <c r="U19" s="7" t="s">
        <v>104</v>
      </c>
      <c r="V19" s="17"/>
    </row>
    <row r="20" spans="2:22" s="3" customFormat="1" ht="63.75" customHeight="1" x14ac:dyDescent="0.2">
      <c r="B20" s="29">
        <v>7</v>
      </c>
      <c r="C20" s="108" t="s">
        <v>90</v>
      </c>
      <c r="D20" s="109"/>
      <c r="E20" s="11" t="s">
        <v>144</v>
      </c>
      <c r="F20" s="83">
        <v>45809</v>
      </c>
      <c r="G20" s="84">
        <v>45901</v>
      </c>
      <c r="H20" s="10" t="s">
        <v>139</v>
      </c>
      <c r="I20" s="15"/>
      <c r="J20" s="15"/>
      <c r="K20" s="15"/>
      <c r="L20" s="15"/>
      <c r="M20" s="15"/>
      <c r="N20" s="15"/>
      <c r="O20" s="14"/>
      <c r="P20" s="15"/>
      <c r="Q20" s="15"/>
      <c r="R20" s="15"/>
      <c r="S20" s="15"/>
      <c r="T20" s="15"/>
      <c r="U20" s="7" t="s">
        <v>104</v>
      </c>
      <c r="V20" s="17"/>
    </row>
    <row r="21" spans="2:22" s="3" customFormat="1" ht="63.75" customHeight="1" x14ac:dyDescent="0.2">
      <c r="B21" s="29">
        <v>8</v>
      </c>
      <c r="C21" s="108" t="s">
        <v>91</v>
      </c>
      <c r="D21" s="109"/>
      <c r="E21" s="11" t="s">
        <v>142</v>
      </c>
      <c r="F21" s="83">
        <v>45809</v>
      </c>
      <c r="G21" s="84">
        <v>45901</v>
      </c>
      <c r="H21" s="10" t="s">
        <v>135</v>
      </c>
      <c r="I21" s="15"/>
      <c r="J21" s="15"/>
      <c r="K21" s="15"/>
      <c r="L21" s="15"/>
      <c r="M21" s="15"/>
      <c r="N21" s="15"/>
      <c r="O21" s="14"/>
      <c r="P21" s="15"/>
      <c r="Q21" s="15"/>
      <c r="R21" s="15"/>
      <c r="S21" s="15"/>
      <c r="T21" s="15"/>
      <c r="U21" s="105" t="s">
        <v>143</v>
      </c>
      <c r="V21" s="17"/>
    </row>
    <row r="22" spans="2:22" s="3" customFormat="1" ht="63.75" customHeight="1" x14ac:dyDescent="0.2">
      <c r="B22" s="29">
        <v>9</v>
      </c>
      <c r="C22" s="108" t="s">
        <v>140</v>
      </c>
      <c r="D22" s="109"/>
      <c r="E22" s="11" t="s">
        <v>141</v>
      </c>
      <c r="F22" s="83">
        <v>45809</v>
      </c>
      <c r="G22" s="84">
        <v>45839</v>
      </c>
      <c r="H22" s="10" t="s">
        <v>135</v>
      </c>
      <c r="I22" s="15"/>
      <c r="J22" s="15"/>
      <c r="K22" s="15"/>
      <c r="L22" s="15"/>
      <c r="M22" s="15"/>
      <c r="N22" s="15"/>
      <c r="O22" s="14"/>
      <c r="P22" s="15"/>
      <c r="Q22" s="15"/>
      <c r="R22" s="15"/>
      <c r="S22" s="15"/>
      <c r="T22" s="15"/>
      <c r="U22" s="7" t="s">
        <v>104</v>
      </c>
      <c r="V22" s="17"/>
    </row>
    <row r="23" spans="2:22" s="3" customFormat="1" ht="63.75" customHeight="1" x14ac:dyDescent="0.2">
      <c r="B23" s="29">
        <v>10</v>
      </c>
      <c r="C23" s="108" t="s">
        <v>92</v>
      </c>
      <c r="D23" s="109"/>
      <c r="E23" s="11" t="s">
        <v>138</v>
      </c>
      <c r="F23" s="83">
        <v>45809</v>
      </c>
      <c r="G23" s="84">
        <v>45992</v>
      </c>
      <c r="H23" s="10" t="s">
        <v>135</v>
      </c>
      <c r="I23" s="15"/>
      <c r="J23" s="15"/>
      <c r="K23" s="15"/>
      <c r="L23" s="15"/>
      <c r="M23" s="15"/>
      <c r="N23" s="15"/>
      <c r="O23" s="14"/>
      <c r="P23" s="15"/>
      <c r="Q23" s="15"/>
      <c r="R23" s="15"/>
      <c r="S23" s="15"/>
      <c r="T23" s="15"/>
      <c r="U23" s="7" t="s">
        <v>104</v>
      </c>
      <c r="V23" s="17"/>
    </row>
    <row r="24" spans="2:22" s="3" customFormat="1" ht="63.75" customHeight="1" x14ac:dyDescent="0.2">
      <c r="B24" s="29">
        <v>11</v>
      </c>
      <c r="C24" s="108" t="s">
        <v>93</v>
      </c>
      <c r="D24" s="109"/>
      <c r="E24" s="11" t="s">
        <v>137</v>
      </c>
      <c r="F24" s="83">
        <v>45809</v>
      </c>
      <c r="G24" s="84">
        <v>45992</v>
      </c>
      <c r="H24" s="10" t="s">
        <v>139</v>
      </c>
      <c r="I24" s="15"/>
      <c r="J24" s="15"/>
      <c r="K24" s="15"/>
      <c r="L24" s="15"/>
      <c r="M24" s="15"/>
      <c r="N24" s="15"/>
      <c r="O24" s="14"/>
      <c r="P24" s="15"/>
      <c r="Q24" s="15"/>
      <c r="R24" s="15"/>
      <c r="S24" s="15"/>
      <c r="T24" s="15"/>
      <c r="U24" s="7" t="s">
        <v>104</v>
      </c>
      <c r="V24" s="17"/>
    </row>
    <row r="25" spans="2:22" s="3" customFormat="1" ht="63.75" customHeight="1" x14ac:dyDescent="0.2">
      <c r="B25" s="29">
        <v>12</v>
      </c>
      <c r="C25" s="108" t="s">
        <v>94</v>
      </c>
      <c r="D25" s="109"/>
      <c r="E25" s="11" t="s">
        <v>136</v>
      </c>
      <c r="F25" s="83">
        <v>45809</v>
      </c>
      <c r="G25" s="84">
        <v>45838</v>
      </c>
      <c r="H25" s="10" t="s">
        <v>135</v>
      </c>
      <c r="I25" s="15"/>
      <c r="J25" s="15"/>
      <c r="K25" s="15"/>
      <c r="L25" s="15"/>
      <c r="M25" s="15"/>
      <c r="N25" s="15"/>
      <c r="O25" s="14"/>
      <c r="P25" s="15"/>
      <c r="Q25" s="15"/>
      <c r="R25" s="15"/>
      <c r="S25" s="15"/>
      <c r="T25" s="15"/>
      <c r="U25" s="7" t="s">
        <v>104</v>
      </c>
      <c r="V25" s="17"/>
    </row>
    <row r="26" spans="2:22" s="3" customFormat="1" ht="63.75" customHeight="1" x14ac:dyDescent="0.2">
      <c r="B26" s="29">
        <v>13</v>
      </c>
      <c r="C26" s="108" t="s">
        <v>95</v>
      </c>
      <c r="D26" s="109"/>
      <c r="E26" s="11" t="s">
        <v>134</v>
      </c>
      <c r="F26" s="83">
        <v>45809</v>
      </c>
      <c r="G26" s="84">
        <v>45838</v>
      </c>
      <c r="H26" s="10" t="s">
        <v>135</v>
      </c>
      <c r="I26" s="15"/>
      <c r="J26" s="15"/>
      <c r="K26" s="15"/>
      <c r="L26" s="15"/>
      <c r="M26" s="15"/>
      <c r="N26" s="15"/>
      <c r="O26" s="14"/>
      <c r="P26" s="15"/>
      <c r="Q26" s="15"/>
      <c r="R26" s="15"/>
      <c r="S26" s="15"/>
      <c r="T26" s="15"/>
      <c r="U26" s="7" t="s">
        <v>103</v>
      </c>
      <c r="V26" s="17"/>
    </row>
    <row r="27" spans="2:22" s="3" customFormat="1" ht="95.45" customHeight="1" x14ac:dyDescent="0.2">
      <c r="B27" s="29">
        <v>14</v>
      </c>
      <c r="C27" s="108" t="s">
        <v>73</v>
      </c>
      <c r="D27" s="109"/>
      <c r="E27" s="11" t="s">
        <v>132</v>
      </c>
      <c r="F27" s="83">
        <v>45809</v>
      </c>
      <c r="G27" s="84">
        <v>45901</v>
      </c>
      <c r="H27" s="10" t="s">
        <v>133</v>
      </c>
      <c r="I27" s="15"/>
      <c r="J27" s="15"/>
      <c r="K27" s="15"/>
      <c r="L27" s="15"/>
      <c r="M27" s="15"/>
      <c r="N27" s="15"/>
      <c r="O27" s="14"/>
      <c r="P27" s="15"/>
      <c r="Q27" s="15"/>
      <c r="R27" s="15"/>
      <c r="S27" s="15"/>
      <c r="T27" s="15"/>
      <c r="U27" s="7" t="s">
        <v>105</v>
      </c>
      <c r="V27" s="17"/>
    </row>
    <row r="28" spans="2:22" s="3" customFormat="1" ht="100.15" customHeight="1" x14ac:dyDescent="0.2">
      <c r="B28" s="29">
        <v>15</v>
      </c>
      <c r="C28" s="108" t="s">
        <v>74</v>
      </c>
      <c r="D28" s="109"/>
      <c r="E28" s="11" t="s">
        <v>130</v>
      </c>
      <c r="F28" s="83">
        <v>45809</v>
      </c>
      <c r="G28" s="84">
        <v>45839</v>
      </c>
      <c r="H28" s="10" t="s">
        <v>131</v>
      </c>
      <c r="I28" s="15"/>
      <c r="J28" s="15"/>
      <c r="K28" s="15"/>
      <c r="L28" s="15"/>
      <c r="M28" s="15"/>
      <c r="N28" s="15"/>
      <c r="O28" s="14"/>
      <c r="P28" s="15"/>
      <c r="Q28" s="15"/>
      <c r="R28" s="15"/>
      <c r="S28" s="15"/>
      <c r="T28" s="15"/>
      <c r="U28" s="105" t="s">
        <v>106</v>
      </c>
      <c r="V28" s="17"/>
    </row>
    <row r="29" spans="2:22" s="3" customFormat="1" ht="63.75" customHeight="1" x14ac:dyDescent="0.2">
      <c r="B29" s="29">
        <v>16</v>
      </c>
      <c r="C29" s="108" t="s">
        <v>75</v>
      </c>
      <c r="D29" s="109"/>
      <c r="E29" s="11" t="s">
        <v>128</v>
      </c>
      <c r="F29" s="83">
        <v>45809</v>
      </c>
      <c r="G29" s="84">
        <v>45901</v>
      </c>
      <c r="H29" s="10" t="s">
        <v>129</v>
      </c>
      <c r="I29" s="15"/>
      <c r="J29" s="15"/>
      <c r="K29" s="15"/>
      <c r="L29" s="15"/>
      <c r="M29" s="15"/>
      <c r="N29" s="15"/>
      <c r="O29" s="14"/>
      <c r="P29" s="15"/>
      <c r="Q29" s="15"/>
      <c r="R29" s="15"/>
      <c r="S29" s="15"/>
      <c r="T29" s="15"/>
      <c r="U29" s="104" t="s">
        <v>107</v>
      </c>
      <c r="V29" s="17"/>
    </row>
    <row r="30" spans="2:22" s="3" customFormat="1" ht="63.75" customHeight="1" x14ac:dyDescent="0.2">
      <c r="B30" s="29">
        <v>17</v>
      </c>
      <c r="C30" s="108" t="s">
        <v>76</v>
      </c>
      <c r="D30" s="109"/>
      <c r="E30" s="11" t="s">
        <v>126</v>
      </c>
      <c r="F30" s="83">
        <v>45809</v>
      </c>
      <c r="G30" s="84">
        <v>45901</v>
      </c>
      <c r="H30" s="10" t="s">
        <v>127</v>
      </c>
      <c r="I30" s="15"/>
      <c r="J30" s="15"/>
      <c r="K30" s="15"/>
      <c r="L30" s="15"/>
      <c r="M30" s="15"/>
      <c r="N30" s="15"/>
      <c r="O30" s="14"/>
      <c r="P30" s="15"/>
      <c r="Q30" s="15"/>
      <c r="R30" s="15"/>
      <c r="S30" s="15"/>
      <c r="T30" s="15"/>
      <c r="U30" s="104" t="s">
        <v>107</v>
      </c>
      <c r="V30" s="17"/>
    </row>
    <row r="31" spans="2:22" s="3" customFormat="1" ht="63.75" customHeight="1" x14ac:dyDescent="0.2">
      <c r="B31" s="29">
        <v>18</v>
      </c>
      <c r="C31" s="108" t="s">
        <v>96</v>
      </c>
      <c r="D31" s="109"/>
      <c r="E31" s="11" t="s">
        <v>124</v>
      </c>
      <c r="F31" s="83">
        <v>45809</v>
      </c>
      <c r="G31" s="84">
        <v>45839</v>
      </c>
      <c r="H31" s="10" t="s">
        <v>125</v>
      </c>
      <c r="I31" s="106"/>
      <c r="J31" s="106"/>
      <c r="K31" s="106"/>
      <c r="L31" s="106"/>
      <c r="M31" s="106"/>
      <c r="N31" s="106"/>
      <c r="O31" s="57"/>
      <c r="P31" s="106"/>
      <c r="Q31" s="106"/>
      <c r="R31" s="106"/>
      <c r="S31" s="106"/>
      <c r="T31" s="106"/>
      <c r="U31" s="24" t="s">
        <v>108</v>
      </c>
      <c r="V31" s="17"/>
    </row>
    <row r="32" spans="2:22" s="3" customFormat="1" ht="63.75" customHeight="1" x14ac:dyDescent="0.2">
      <c r="B32" s="29">
        <v>19</v>
      </c>
      <c r="C32" s="108" t="s">
        <v>97</v>
      </c>
      <c r="D32" s="109"/>
      <c r="E32" s="11" t="s">
        <v>122</v>
      </c>
      <c r="F32" s="83">
        <v>45809</v>
      </c>
      <c r="G32" s="84">
        <v>45992</v>
      </c>
      <c r="H32" s="10" t="s">
        <v>123</v>
      </c>
      <c r="I32" s="15"/>
      <c r="J32" s="15"/>
      <c r="K32" s="15"/>
      <c r="L32" s="15"/>
      <c r="M32" s="15"/>
      <c r="N32" s="15"/>
      <c r="O32" s="14"/>
      <c r="P32" s="15"/>
      <c r="Q32" s="15"/>
      <c r="R32" s="15"/>
      <c r="S32" s="15"/>
      <c r="T32" s="15"/>
      <c r="U32" s="24" t="s">
        <v>109</v>
      </c>
      <c r="V32" s="17"/>
    </row>
    <row r="33" spans="2:22" s="3" customFormat="1" ht="81" customHeight="1" x14ac:dyDescent="0.2">
      <c r="B33" s="29">
        <v>20</v>
      </c>
      <c r="C33" s="108" t="s">
        <v>85</v>
      </c>
      <c r="D33" s="109"/>
      <c r="E33" s="11" t="s">
        <v>120</v>
      </c>
      <c r="F33" s="83">
        <v>45809</v>
      </c>
      <c r="G33" s="84">
        <v>45992</v>
      </c>
      <c r="H33" s="10" t="s">
        <v>121</v>
      </c>
      <c r="I33" s="15"/>
      <c r="J33" s="15"/>
      <c r="K33" s="15"/>
      <c r="L33" s="15"/>
      <c r="M33" s="15"/>
      <c r="N33" s="15"/>
      <c r="O33" s="14"/>
      <c r="P33" s="15"/>
      <c r="Q33" s="15"/>
      <c r="R33" s="15"/>
      <c r="S33" s="15"/>
      <c r="T33" s="15"/>
      <c r="U33" s="104" t="s">
        <v>192</v>
      </c>
      <c r="V33" s="17"/>
    </row>
    <row r="34" spans="2:22" s="3" customFormat="1" ht="63.75" customHeight="1" x14ac:dyDescent="0.2">
      <c r="B34" s="29">
        <v>21</v>
      </c>
      <c r="C34" s="108" t="s">
        <v>78</v>
      </c>
      <c r="D34" s="109"/>
      <c r="E34" s="11" t="s">
        <v>118</v>
      </c>
      <c r="F34" s="83">
        <v>45809</v>
      </c>
      <c r="G34" s="84">
        <v>45870</v>
      </c>
      <c r="H34" s="10" t="s">
        <v>119</v>
      </c>
      <c r="I34" s="15"/>
      <c r="J34" s="15"/>
      <c r="K34" s="15"/>
      <c r="L34" s="15"/>
      <c r="M34" s="15"/>
      <c r="N34" s="15"/>
      <c r="O34" s="14"/>
      <c r="P34" s="15"/>
      <c r="Q34" s="15"/>
      <c r="R34" s="15"/>
      <c r="S34" s="15"/>
      <c r="T34" s="15"/>
      <c r="U34" s="104" t="s">
        <v>194</v>
      </c>
      <c r="V34" s="17"/>
    </row>
    <row r="35" spans="2:22" s="3" customFormat="1" ht="63.75" customHeight="1" x14ac:dyDescent="0.2">
      <c r="B35" s="29">
        <v>22</v>
      </c>
      <c r="C35" s="108" t="s">
        <v>79</v>
      </c>
      <c r="D35" s="109"/>
      <c r="E35" s="11" t="s">
        <v>116</v>
      </c>
      <c r="F35" s="83">
        <v>45809</v>
      </c>
      <c r="G35" s="84">
        <v>45992</v>
      </c>
      <c r="H35" s="10" t="s">
        <v>117</v>
      </c>
      <c r="I35" s="15"/>
      <c r="J35" s="15"/>
      <c r="K35" s="15"/>
      <c r="L35" s="15"/>
      <c r="M35" s="15"/>
      <c r="N35" s="15"/>
      <c r="O35" s="14"/>
      <c r="P35" s="15"/>
      <c r="Q35" s="15"/>
      <c r="R35" s="15"/>
      <c r="S35" s="15"/>
      <c r="T35" s="15"/>
      <c r="U35" s="24" t="s">
        <v>111</v>
      </c>
      <c r="V35" s="17"/>
    </row>
    <row r="36" spans="2:22" s="94" customFormat="1" ht="63.75" customHeight="1" x14ac:dyDescent="0.2">
      <c r="B36" s="86">
        <v>23</v>
      </c>
      <c r="C36" s="125" t="s">
        <v>80</v>
      </c>
      <c r="D36" s="126"/>
      <c r="E36" s="87" t="s">
        <v>114</v>
      </c>
      <c r="F36" s="83">
        <v>45809</v>
      </c>
      <c r="G36" s="88">
        <v>45992</v>
      </c>
      <c r="H36" s="89" t="s">
        <v>115</v>
      </c>
      <c r="I36" s="90"/>
      <c r="J36" s="90"/>
      <c r="K36" s="90"/>
      <c r="L36" s="90"/>
      <c r="M36" s="90"/>
      <c r="N36" s="90"/>
      <c r="O36" s="91"/>
      <c r="P36" s="90"/>
      <c r="Q36" s="90"/>
      <c r="R36" s="90"/>
      <c r="S36" s="90"/>
      <c r="T36" s="90"/>
      <c r="U36" s="104" t="s">
        <v>110</v>
      </c>
      <c r="V36" s="93"/>
    </row>
    <row r="37" spans="2:22" s="3" customFormat="1" ht="63.75" customHeight="1" x14ac:dyDescent="0.2">
      <c r="B37" s="29">
        <v>24</v>
      </c>
      <c r="C37" s="108" t="s">
        <v>112</v>
      </c>
      <c r="D37" s="109"/>
      <c r="E37" s="11" t="s">
        <v>113</v>
      </c>
      <c r="F37" s="83">
        <v>45809</v>
      </c>
      <c r="G37" s="84">
        <v>45992</v>
      </c>
      <c r="H37" s="10" t="s">
        <v>190</v>
      </c>
      <c r="I37" s="15"/>
      <c r="J37" s="15"/>
      <c r="K37" s="15"/>
      <c r="L37" s="15"/>
      <c r="M37" s="15"/>
      <c r="N37" s="15"/>
      <c r="O37" s="14"/>
      <c r="P37" s="15"/>
      <c r="Q37" s="15"/>
      <c r="R37" s="15"/>
      <c r="S37" s="15"/>
      <c r="T37" s="15"/>
      <c r="U37" s="104" t="s">
        <v>110</v>
      </c>
      <c r="V37" s="17"/>
    </row>
    <row r="38" spans="2:22" s="3" customFormat="1" ht="63.75" customHeight="1" x14ac:dyDescent="0.2">
      <c r="B38" s="29"/>
      <c r="C38" s="108"/>
      <c r="D38" s="109"/>
      <c r="E38" s="11"/>
      <c r="F38" s="84"/>
      <c r="G38" s="84"/>
      <c r="H38" s="10"/>
      <c r="I38" s="15"/>
      <c r="J38" s="15"/>
      <c r="K38" s="15"/>
      <c r="L38" s="15"/>
      <c r="M38" s="15"/>
      <c r="N38" s="15"/>
      <c r="O38" s="14"/>
      <c r="P38" s="15"/>
      <c r="Q38" s="15"/>
      <c r="R38" s="15"/>
      <c r="S38" s="15"/>
      <c r="T38" s="15"/>
      <c r="U38" s="24"/>
      <c r="V38" s="17"/>
    </row>
    <row r="39" spans="2:22" s="3" customFormat="1" ht="63.75" customHeight="1" x14ac:dyDescent="0.2">
      <c r="B39" s="29"/>
      <c r="C39" s="108"/>
      <c r="D39" s="109"/>
      <c r="E39" s="11"/>
      <c r="F39" s="84"/>
      <c r="G39" s="84"/>
      <c r="H39" s="10"/>
      <c r="I39" s="15"/>
      <c r="J39" s="15"/>
      <c r="K39" s="15"/>
      <c r="L39" s="15"/>
      <c r="M39" s="15"/>
      <c r="N39" s="15"/>
      <c r="O39" s="14"/>
      <c r="P39" s="15"/>
      <c r="Q39" s="15"/>
      <c r="R39" s="15"/>
      <c r="S39" s="15"/>
      <c r="T39" s="15"/>
      <c r="U39" s="24"/>
      <c r="V39" s="17"/>
    </row>
    <row r="40" spans="2:22" s="3" customFormat="1" ht="63.75" customHeight="1" x14ac:dyDescent="0.2">
      <c r="B40" s="29"/>
      <c r="C40" s="108"/>
      <c r="D40" s="109"/>
      <c r="E40" s="11"/>
      <c r="F40" s="84"/>
      <c r="G40" s="84"/>
      <c r="H40" s="10"/>
      <c r="I40" s="15"/>
      <c r="J40" s="15"/>
      <c r="K40" s="15"/>
      <c r="L40" s="15"/>
      <c r="M40" s="15"/>
      <c r="N40" s="15"/>
      <c r="O40" s="14"/>
      <c r="P40" s="15"/>
      <c r="Q40" s="15"/>
      <c r="R40" s="15"/>
      <c r="S40" s="15"/>
      <c r="T40" s="15"/>
      <c r="U40" s="24"/>
      <c r="V40" s="17"/>
    </row>
    <row r="41" spans="2:22" s="3" customFormat="1" ht="63.75" customHeight="1" x14ac:dyDescent="0.2">
      <c r="B41" s="29"/>
      <c r="C41" s="108"/>
      <c r="D41" s="109"/>
      <c r="E41" s="11"/>
      <c r="F41" s="84"/>
      <c r="G41" s="84"/>
      <c r="H41" s="10"/>
      <c r="I41" s="15"/>
      <c r="J41" s="15"/>
      <c r="K41" s="15"/>
      <c r="L41" s="15"/>
      <c r="M41" s="15"/>
      <c r="N41" s="15"/>
      <c r="O41" s="14"/>
      <c r="P41" s="15"/>
      <c r="Q41" s="15"/>
      <c r="R41" s="15"/>
      <c r="S41" s="15"/>
      <c r="T41" s="15"/>
      <c r="U41" s="24"/>
      <c r="V41" s="17"/>
    </row>
    <row r="42" spans="2:22" s="3" customFormat="1" ht="63.75" customHeight="1" x14ac:dyDescent="0.2">
      <c r="B42" s="29"/>
      <c r="C42" s="108"/>
      <c r="D42" s="109"/>
      <c r="E42" s="11"/>
      <c r="F42" s="84"/>
      <c r="G42" s="84"/>
      <c r="H42" s="10"/>
      <c r="I42" s="15"/>
      <c r="J42" s="15"/>
      <c r="K42" s="15"/>
      <c r="L42" s="15"/>
      <c r="M42" s="15"/>
      <c r="N42" s="15"/>
      <c r="O42" s="14"/>
      <c r="P42" s="15"/>
      <c r="Q42" s="15"/>
      <c r="R42" s="15"/>
      <c r="S42" s="15"/>
      <c r="T42" s="15"/>
      <c r="U42" s="24"/>
      <c r="V42" s="17"/>
    </row>
    <row r="43" spans="2:22" s="3" customFormat="1" ht="63.75" customHeight="1" x14ac:dyDescent="0.2">
      <c r="B43" s="29"/>
      <c r="C43" s="108"/>
      <c r="D43" s="109"/>
      <c r="E43" s="11"/>
      <c r="F43" s="84"/>
      <c r="G43" s="84"/>
      <c r="H43" s="10"/>
      <c r="I43" s="15"/>
      <c r="J43" s="15"/>
      <c r="K43" s="15"/>
      <c r="L43" s="15"/>
      <c r="M43" s="15"/>
      <c r="N43" s="15"/>
      <c r="O43" s="14"/>
      <c r="P43" s="15"/>
      <c r="Q43" s="15"/>
      <c r="R43" s="15"/>
      <c r="S43" s="15"/>
      <c r="T43" s="15"/>
      <c r="U43" s="24"/>
      <c r="V43" s="17"/>
    </row>
    <row r="44" spans="2:22" s="3" customFormat="1" ht="63.75" customHeight="1" x14ac:dyDescent="0.2">
      <c r="B44" s="29"/>
      <c r="C44" s="108"/>
      <c r="D44" s="109"/>
      <c r="E44" s="11"/>
      <c r="F44" s="84"/>
      <c r="G44" s="84"/>
      <c r="H44" s="10"/>
      <c r="I44" s="15"/>
      <c r="J44" s="15"/>
      <c r="K44" s="15"/>
      <c r="L44" s="15"/>
      <c r="M44" s="15"/>
      <c r="N44" s="15"/>
      <c r="O44" s="14"/>
      <c r="P44" s="15"/>
      <c r="Q44" s="15"/>
      <c r="R44" s="15"/>
      <c r="S44" s="15"/>
      <c r="T44" s="15"/>
      <c r="U44" s="24"/>
      <c r="V44" s="17"/>
    </row>
    <row r="45" spans="2:22" s="3" customFormat="1" ht="63.75" customHeight="1" x14ac:dyDescent="0.2">
      <c r="B45" s="29"/>
      <c r="C45" s="108"/>
      <c r="D45" s="109"/>
      <c r="E45" s="11"/>
      <c r="F45" s="84"/>
      <c r="G45" s="84"/>
      <c r="H45" s="10"/>
      <c r="I45" s="15"/>
      <c r="J45" s="15"/>
      <c r="K45" s="15"/>
      <c r="L45" s="15"/>
      <c r="M45" s="15"/>
      <c r="N45" s="15"/>
      <c r="O45" s="14"/>
      <c r="P45" s="15"/>
      <c r="Q45" s="15"/>
      <c r="R45" s="15"/>
      <c r="S45" s="15"/>
      <c r="T45" s="15"/>
      <c r="U45" s="24"/>
      <c r="V45" s="17"/>
    </row>
    <row r="46" spans="2:22" s="3" customFormat="1" ht="63.75" customHeight="1" x14ac:dyDescent="0.2">
      <c r="B46" s="29"/>
      <c r="C46" s="108"/>
      <c r="D46" s="109"/>
      <c r="E46" s="11"/>
      <c r="F46" s="84"/>
      <c r="G46" s="84"/>
      <c r="H46" s="10"/>
      <c r="I46" s="15"/>
      <c r="J46" s="15"/>
      <c r="K46" s="15"/>
      <c r="L46" s="15"/>
      <c r="M46" s="15"/>
      <c r="N46" s="15"/>
      <c r="O46" s="14"/>
      <c r="P46" s="15"/>
      <c r="Q46" s="15"/>
      <c r="R46" s="15"/>
      <c r="S46" s="15"/>
      <c r="T46" s="15"/>
      <c r="U46" s="24"/>
      <c r="V46" s="17"/>
    </row>
    <row r="47" spans="2:22" s="3" customFormat="1" ht="63.75" customHeight="1" x14ac:dyDescent="0.25">
      <c r="B47" s="29"/>
      <c r="C47" s="118"/>
      <c r="D47" s="119"/>
      <c r="E47" s="95"/>
      <c r="F47" s="96"/>
      <c r="G47" s="96"/>
      <c r="H47" s="97"/>
      <c r="I47" s="13"/>
      <c r="J47" s="13"/>
      <c r="K47" s="13"/>
      <c r="L47" s="13"/>
      <c r="M47" s="13"/>
      <c r="N47" s="13"/>
      <c r="O47" s="14"/>
      <c r="P47" s="13"/>
      <c r="Q47" s="13"/>
      <c r="R47" s="13"/>
      <c r="S47" s="13"/>
      <c r="T47" s="13"/>
      <c r="U47" s="98"/>
      <c r="V47" s="99"/>
    </row>
    <row r="48" spans="2:22" s="3" customFormat="1" ht="63.75" customHeight="1" x14ac:dyDescent="0.2">
      <c r="B48" s="29"/>
      <c r="C48" s="108"/>
      <c r="D48" s="109"/>
      <c r="E48" s="11"/>
      <c r="F48" s="84"/>
      <c r="G48" s="84"/>
      <c r="H48" s="10"/>
      <c r="I48" s="15"/>
      <c r="J48" s="15"/>
      <c r="K48" s="15"/>
      <c r="L48" s="15"/>
      <c r="M48" s="15"/>
      <c r="N48" s="15"/>
      <c r="O48" s="14"/>
      <c r="P48" s="15"/>
      <c r="Q48" s="15"/>
      <c r="R48" s="15"/>
      <c r="S48" s="15"/>
      <c r="T48" s="15"/>
      <c r="U48" s="24"/>
      <c r="V48" s="17"/>
    </row>
    <row r="49" spans="2:22" s="3" customFormat="1" ht="63.75" customHeight="1" x14ac:dyDescent="0.2">
      <c r="B49" s="29"/>
      <c r="C49" s="108"/>
      <c r="D49" s="109"/>
      <c r="E49" s="11"/>
      <c r="F49" s="84"/>
      <c r="G49" s="84"/>
      <c r="H49" s="10"/>
      <c r="I49" s="15"/>
      <c r="J49" s="15"/>
      <c r="K49" s="15"/>
      <c r="L49" s="15"/>
      <c r="M49" s="15"/>
      <c r="N49" s="15"/>
      <c r="O49" s="14"/>
      <c r="P49" s="15"/>
      <c r="Q49" s="15"/>
      <c r="R49" s="15"/>
      <c r="S49" s="15"/>
      <c r="T49" s="15"/>
      <c r="U49" s="24"/>
      <c r="V49" s="17"/>
    </row>
    <row r="50" spans="2:22" s="3" customFormat="1" ht="63.75" customHeight="1" x14ac:dyDescent="0.2">
      <c r="B50" s="29"/>
      <c r="C50" s="108"/>
      <c r="D50" s="109"/>
      <c r="E50" s="11"/>
      <c r="F50" s="84"/>
      <c r="G50" s="84"/>
      <c r="H50" s="10"/>
      <c r="I50" s="15"/>
      <c r="J50" s="15"/>
      <c r="K50" s="15"/>
      <c r="L50" s="15"/>
      <c r="M50" s="15"/>
      <c r="N50" s="15"/>
      <c r="O50" s="14"/>
      <c r="P50" s="15"/>
      <c r="Q50" s="15"/>
      <c r="R50" s="15"/>
      <c r="S50" s="15"/>
      <c r="T50" s="15"/>
      <c r="U50" s="24"/>
      <c r="V50" s="17"/>
    </row>
    <row r="51" spans="2:22" s="3" customFormat="1" ht="63.75" customHeight="1" x14ac:dyDescent="0.2">
      <c r="B51" s="29"/>
      <c r="C51" s="108"/>
      <c r="D51" s="109"/>
      <c r="E51" s="11"/>
      <c r="F51" s="84"/>
      <c r="G51" s="84"/>
      <c r="H51" s="10"/>
      <c r="I51" s="15"/>
      <c r="J51" s="15"/>
      <c r="K51" s="15"/>
      <c r="L51" s="15"/>
      <c r="M51" s="15"/>
      <c r="N51" s="15"/>
      <c r="O51" s="14"/>
      <c r="P51" s="15"/>
      <c r="Q51" s="15"/>
      <c r="R51" s="15"/>
      <c r="S51" s="15"/>
      <c r="T51" s="15"/>
      <c r="U51" s="24"/>
      <c r="V51" s="17"/>
    </row>
    <row r="52" spans="2:22" s="3" customFormat="1" ht="63.75" customHeight="1" x14ac:dyDescent="0.2">
      <c r="B52" s="29"/>
      <c r="C52" s="108"/>
      <c r="D52" s="109"/>
      <c r="E52" s="11"/>
      <c r="F52" s="84"/>
      <c r="G52" s="84"/>
      <c r="H52" s="10"/>
      <c r="I52" s="15"/>
      <c r="J52" s="15"/>
      <c r="K52" s="15"/>
      <c r="L52" s="15"/>
      <c r="M52" s="15"/>
      <c r="N52" s="15"/>
      <c r="O52" s="14"/>
      <c r="P52" s="15"/>
      <c r="Q52" s="15"/>
      <c r="R52" s="15"/>
      <c r="S52" s="15"/>
      <c r="T52" s="15"/>
      <c r="U52" s="24"/>
      <c r="V52" s="17"/>
    </row>
    <row r="53" spans="2:22" s="3" customFormat="1" ht="63.75" customHeight="1" x14ac:dyDescent="0.2">
      <c r="B53" s="29"/>
      <c r="C53" s="108"/>
      <c r="D53" s="109"/>
      <c r="E53" s="11"/>
      <c r="F53" s="84"/>
      <c r="G53" s="84"/>
      <c r="H53" s="10"/>
      <c r="I53" s="15"/>
      <c r="J53" s="15"/>
      <c r="K53" s="15"/>
      <c r="L53" s="15"/>
      <c r="M53" s="15"/>
      <c r="N53" s="15"/>
      <c r="O53" s="14"/>
      <c r="P53" s="15"/>
      <c r="Q53" s="15"/>
      <c r="R53" s="15"/>
      <c r="S53" s="15"/>
      <c r="T53" s="15"/>
      <c r="U53" s="24"/>
      <c r="V53" s="17"/>
    </row>
    <row r="54" spans="2:22" s="3" customFormat="1" ht="63.75" customHeight="1" x14ac:dyDescent="0.2">
      <c r="B54" s="29"/>
      <c r="C54" s="108"/>
      <c r="D54" s="109"/>
      <c r="E54" s="11"/>
      <c r="F54" s="84"/>
      <c r="G54" s="84"/>
      <c r="H54" s="10"/>
      <c r="I54" s="15"/>
      <c r="J54" s="15"/>
      <c r="K54" s="15"/>
      <c r="L54" s="15"/>
      <c r="M54" s="15"/>
      <c r="N54" s="15"/>
      <c r="O54" s="14"/>
      <c r="P54" s="15"/>
      <c r="Q54" s="15"/>
      <c r="R54" s="15"/>
      <c r="S54" s="15"/>
      <c r="T54" s="15"/>
      <c r="U54" s="24"/>
      <c r="V54" s="17"/>
    </row>
    <row r="55" spans="2:22" s="3" customFormat="1" ht="63.75" customHeight="1" x14ac:dyDescent="0.2">
      <c r="B55" s="29"/>
      <c r="C55" s="108"/>
      <c r="D55" s="109"/>
      <c r="E55" s="11"/>
      <c r="F55" s="84"/>
      <c r="G55" s="84"/>
      <c r="H55" s="10"/>
      <c r="I55" s="15"/>
      <c r="J55" s="15"/>
      <c r="K55" s="15"/>
      <c r="L55" s="15"/>
      <c r="M55" s="15"/>
      <c r="N55" s="15"/>
      <c r="O55" s="14"/>
      <c r="P55" s="15"/>
      <c r="Q55" s="15"/>
      <c r="R55" s="15"/>
      <c r="S55" s="15"/>
      <c r="T55" s="15"/>
      <c r="U55" s="24"/>
      <c r="V55" s="17"/>
    </row>
    <row r="56" spans="2:22" s="3" customFormat="1" ht="63.75" customHeight="1" x14ac:dyDescent="0.2">
      <c r="B56" s="29"/>
      <c r="C56" s="108"/>
      <c r="D56" s="109"/>
      <c r="E56" s="11"/>
      <c r="F56" s="84"/>
      <c r="G56" s="84"/>
      <c r="H56" s="10"/>
      <c r="I56" s="15"/>
      <c r="J56" s="15"/>
      <c r="K56" s="15"/>
      <c r="L56" s="15"/>
      <c r="M56" s="15"/>
      <c r="N56" s="15"/>
      <c r="O56" s="14"/>
      <c r="P56" s="15"/>
      <c r="Q56" s="15"/>
      <c r="R56" s="15"/>
      <c r="S56" s="15"/>
      <c r="T56" s="15"/>
      <c r="U56" s="24"/>
      <c r="V56" s="17"/>
    </row>
    <row r="57" spans="2:22" s="3" customFormat="1" ht="63.75" customHeight="1" x14ac:dyDescent="0.2">
      <c r="B57" s="29"/>
      <c r="C57" s="108"/>
      <c r="D57" s="109"/>
      <c r="E57" s="11"/>
      <c r="F57" s="84"/>
      <c r="G57" s="84"/>
      <c r="H57" s="10"/>
      <c r="I57" s="15"/>
      <c r="J57" s="15"/>
      <c r="K57" s="15"/>
      <c r="L57" s="15"/>
      <c r="M57" s="15"/>
      <c r="N57" s="15"/>
      <c r="O57" s="14"/>
      <c r="P57" s="15"/>
      <c r="Q57" s="15"/>
      <c r="R57" s="15"/>
      <c r="S57" s="15"/>
      <c r="T57" s="15"/>
      <c r="U57" s="24"/>
      <c r="V57" s="17"/>
    </row>
    <row r="58" spans="2:22" s="3" customFormat="1" ht="63.75" customHeight="1" x14ac:dyDescent="0.2">
      <c r="B58" s="29"/>
      <c r="C58" s="108"/>
      <c r="D58" s="109"/>
      <c r="E58" s="11"/>
      <c r="F58" s="84"/>
      <c r="G58" s="84"/>
      <c r="H58" s="10"/>
      <c r="I58" s="15"/>
      <c r="J58" s="15"/>
      <c r="K58" s="15"/>
      <c r="L58" s="15"/>
      <c r="M58" s="15"/>
      <c r="N58" s="15"/>
      <c r="O58" s="14"/>
      <c r="P58" s="15"/>
      <c r="Q58" s="15"/>
      <c r="R58" s="15"/>
      <c r="S58" s="15"/>
      <c r="T58" s="15"/>
      <c r="U58" s="24"/>
      <c r="V58" s="17"/>
    </row>
    <row r="59" spans="2:22" s="3" customFormat="1" ht="63.75" customHeight="1" x14ac:dyDescent="0.2">
      <c r="B59" s="29"/>
      <c r="C59" s="108"/>
      <c r="D59" s="109"/>
      <c r="E59" s="11"/>
      <c r="F59" s="84"/>
      <c r="G59" s="84"/>
      <c r="H59" s="10"/>
      <c r="I59" s="15"/>
      <c r="J59" s="15"/>
      <c r="K59" s="15"/>
      <c r="L59" s="15"/>
      <c r="M59" s="15"/>
      <c r="N59" s="15"/>
      <c r="O59" s="14"/>
      <c r="P59" s="15"/>
      <c r="Q59" s="15"/>
      <c r="R59" s="15"/>
      <c r="S59" s="15"/>
      <c r="T59" s="15"/>
      <c r="U59" s="24"/>
      <c r="V59" s="17"/>
    </row>
    <row r="60" spans="2:22" s="3" customFormat="1" ht="63.75" customHeight="1" x14ac:dyDescent="0.2">
      <c r="B60" s="29"/>
      <c r="C60" s="108"/>
      <c r="D60" s="109"/>
      <c r="E60" s="11"/>
      <c r="F60" s="84"/>
      <c r="G60" s="84"/>
      <c r="H60" s="10"/>
      <c r="I60" s="15"/>
      <c r="J60" s="15"/>
      <c r="K60" s="15"/>
      <c r="L60" s="15"/>
      <c r="M60" s="15"/>
      <c r="N60" s="15"/>
      <c r="O60" s="14"/>
      <c r="P60" s="15"/>
      <c r="Q60" s="15"/>
      <c r="R60" s="15"/>
      <c r="S60" s="15"/>
      <c r="T60" s="15"/>
      <c r="U60" s="24"/>
      <c r="V60" s="17"/>
    </row>
    <row r="61" spans="2:22" s="3" customFormat="1" ht="63.75" customHeight="1" x14ac:dyDescent="0.2">
      <c r="B61" s="29"/>
      <c r="C61" s="108"/>
      <c r="D61" s="109"/>
      <c r="E61" s="11"/>
      <c r="F61" s="84"/>
      <c r="G61" s="84"/>
      <c r="H61" s="10"/>
      <c r="I61" s="15"/>
      <c r="J61" s="15"/>
      <c r="K61" s="15"/>
      <c r="L61" s="15"/>
      <c r="M61" s="15"/>
      <c r="N61" s="15"/>
      <c r="O61" s="14"/>
      <c r="P61" s="15"/>
      <c r="Q61" s="15"/>
      <c r="R61" s="15"/>
      <c r="S61" s="15"/>
      <c r="T61" s="15"/>
      <c r="U61" s="24"/>
      <c r="V61" s="17"/>
    </row>
    <row r="62" spans="2:22" s="3" customFormat="1" ht="63.75" customHeight="1" thickBot="1" x14ac:dyDescent="0.25">
      <c r="B62" s="29"/>
      <c r="C62" s="108"/>
      <c r="D62" s="109"/>
      <c r="E62" s="11"/>
      <c r="F62" s="84"/>
      <c r="G62" s="84"/>
      <c r="H62" s="10"/>
      <c r="I62" s="15"/>
      <c r="J62" s="15"/>
      <c r="K62" s="15"/>
      <c r="L62" s="15"/>
      <c r="M62" s="15"/>
      <c r="N62" s="15"/>
      <c r="O62" s="14"/>
      <c r="P62" s="15"/>
      <c r="Q62" s="15"/>
      <c r="R62" s="15"/>
      <c r="S62" s="15"/>
      <c r="T62" s="15"/>
      <c r="U62" s="24"/>
      <c r="V62" s="17"/>
    </row>
    <row r="63" spans="2:22" s="3" customFormat="1" ht="3.75" hidden="1" customHeight="1" thickBot="1" x14ac:dyDescent="0.3">
      <c r="B63" s="5"/>
      <c r="E63" s="9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2:22" s="3" customFormat="1" ht="27" customHeight="1" thickBot="1" x14ac:dyDescent="0.25">
      <c r="B64" s="112" t="s">
        <v>9</v>
      </c>
      <c r="C64" s="113"/>
      <c r="D64" s="114"/>
      <c r="E64" s="115">
        <v>44847</v>
      </c>
      <c r="F64" s="116"/>
      <c r="G64" s="112" t="s">
        <v>26</v>
      </c>
      <c r="H64" s="113"/>
      <c r="I64" s="113"/>
      <c r="J64" s="113"/>
      <c r="K64" s="114"/>
      <c r="L64" s="115">
        <v>44889</v>
      </c>
      <c r="M64" s="117"/>
      <c r="N64" s="117"/>
      <c r="O64" s="117"/>
      <c r="P64" s="117"/>
      <c r="Q64" s="116"/>
      <c r="R64" s="112" t="s">
        <v>10</v>
      </c>
      <c r="S64" s="113"/>
      <c r="T64" s="113"/>
      <c r="U64" s="114"/>
      <c r="V64" s="85">
        <v>44928</v>
      </c>
    </row>
    <row r="66" spans="21:23" x14ac:dyDescent="0.25">
      <c r="U66" s="107" t="s">
        <v>24</v>
      </c>
      <c r="V66" s="107"/>
      <c r="W66" s="107"/>
    </row>
    <row r="67" spans="21:23" ht="23.25" customHeight="1" x14ac:dyDescent="0.25">
      <c r="U67" s="81" t="s">
        <v>48</v>
      </c>
      <c r="V67" s="73" t="s">
        <v>57</v>
      </c>
      <c r="W67" s="73" t="s">
        <v>58</v>
      </c>
    </row>
    <row r="68" spans="21:23" x14ac:dyDescent="0.25">
      <c r="U68" s="73" t="s">
        <v>37</v>
      </c>
      <c r="V68" s="73" t="s">
        <v>49</v>
      </c>
      <c r="W68" s="73" t="s">
        <v>50</v>
      </c>
    </row>
    <row r="69" spans="21:23" x14ac:dyDescent="0.25">
      <c r="U69" s="74" t="s">
        <v>51</v>
      </c>
      <c r="V69" s="75">
        <f>COUNTIF(V14:V62,U69)</f>
        <v>0</v>
      </c>
      <c r="W69" s="76" t="e">
        <f>Tabla15[[#This Row],[Columna1]]/V73</f>
        <v>#DIV/0!</v>
      </c>
    </row>
    <row r="70" spans="21:23" x14ac:dyDescent="0.25">
      <c r="U70" s="77" t="s">
        <v>52</v>
      </c>
      <c r="V70" s="75">
        <f>COUNTIF(V15:V63,U70)</f>
        <v>0</v>
      </c>
      <c r="W70" s="76" t="e">
        <f>Tabla15[[#This Row],[Columna1]]/V73</f>
        <v>#DIV/0!</v>
      </c>
    </row>
    <row r="71" spans="21:23" x14ac:dyDescent="0.25">
      <c r="U71" s="78" t="s">
        <v>53</v>
      </c>
      <c r="V71" s="75">
        <f>COUNTIF(V17:V64,U71)</f>
        <v>0</v>
      </c>
      <c r="W71" s="76" t="e">
        <f>Tabla15[[#This Row],[Columna1]]/V73</f>
        <v>#DIV/0!</v>
      </c>
    </row>
    <row r="72" spans="21:23" x14ac:dyDescent="0.25">
      <c r="U72" s="79" t="s">
        <v>54</v>
      </c>
      <c r="V72" s="75">
        <f>COUNTIF(V17:V65,U72)</f>
        <v>0</v>
      </c>
      <c r="W72" s="76" t="e">
        <f>Tabla15[[#This Row],[Columna1]]/V73</f>
        <v>#DIV/0!</v>
      </c>
    </row>
    <row r="73" spans="21:23" x14ac:dyDescent="0.25">
      <c r="U73" s="75" t="s">
        <v>56</v>
      </c>
      <c r="V73" s="75">
        <f>SUM(V69:V72)</f>
        <v>0</v>
      </c>
      <c r="W73" s="80"/>
    </row>
  </sheetData>
  <mergeCells count="94">
    <mergeCell ref="B2:C5"/>
    <mergeCell ref="D2:U3"/>
    <mergeCell ref="D4:U5"/>
    <mergeCell ref="V4:V5"/>
    <mergeCell ref="B6:C6"/>
    <mergeCell ref="D6:V6"/>
    <mergeCell ref="B7:C7"/>
    <mergeCell ref="D7:V7"/>
    <mergeCell ref="B8:C8"/>
    <mergeCell ref="D8:E8"/>
    <mergeCell ref="F8:H8"/>
    <mergeCell ref="I8:V8"/>
    <mergeCell ref="B9:C9"/>
    <mergeCell ref="D9:V9"/>
    <mergeCell ref="B10:C10"/>
    <mergeCell ref="D10:V10"/>
    <mergeCell ref="B11:C11"/>
    <mergeCell ref="D11:H11"/>
    <mergeCell ref="I11:T11"/>
    <mergeCell ref="U11:U13"/>
    <mergeCell ref="V11:V13"/>
    <mergeCell ref="B12:B13"/>
    <mergeCell ref="N12:N13"/>
    <mergeCell ref="O12:O13"/>
    <mergeCell ref="C12:D13"/>
    <mergeCell ref="E12:E13"/>
    <mergeCell ref="F12:F13"/>
    <mergeCell ref="G12:G13"/>
    <mergeCell ref="H12:H13"/>
    <mergeCell ref="I12:I13"/>
    <mergeCell ref="C14:D14"/>
    <mergeCell ref="J12:J13"/>
    <mergeCell ref="K12:K13"/>
    <mergeCell ref="L12:L13"/>
    <mergeCell ref="M12:M13"/>
    <mergeCell ref="P12:P13"/>
    <mergeCell ref="Q12:Q13"/>
    <mergeCell ref="R12:R13"/>
    <mergeCell ref="S12:S13"/>
    <mergeCell ref="T12:T13"/>
    <mergeCell ref="C37:D37"/>
    <mergeCell ref="C15:D15"/>
    <mergeCell ref="C17:D17"/>
    <mergeCell ref="C18:D18"/>
    <mergeCell ref="C27:D27"/>
    <mergeCell ref="C28:D28"/>
    <mergeCell ref="C29:D29"/>
    <mergeCell ref="C25:D25"/>
    <mergeCell ref="C24:D24"/>
    <mergeCell ref="C30:D30"/>
    <mergeCell ref="C31:D31"/>
    <mergeCell ref="C34:D34"/>
    <mergeCell ref="C35:D35"/>
    <mergeCell ref="C36:D36"/>
    <mergeCell ref="C49:D4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61:D61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U66:W66"/>
    <mergeCell ref="C16:D16"/>
    <mergeCell ref="C19:D19"/>
    <mergeCell ref="C20:D20"/>
    <mergeCell ref="C21:D21"/>
    <mergeCell ref="C22:D22"/>
    <mergeCell ref="C23:D23"/>
    <mergeCell ref="C33:D33"/>
    <mergeCell ref="C32:D32"/>
    <mergeCell ref="C26:D26"/>
    <mergeCell ref="C62:D62"/>
    <mergeCell ref="B64:D64"/>
    <mergeCell ref="E64:F64"/>
    <mergeCell ref="G64:K64"/>
    <mergeCell ref="L64:Q64"/>
    <mergeCell ref="R64:U64"/>
  </mergeCells>
  <conditionalFormatting sqref="V14">
    <cfRule type="expression" dxfId="42" priority="5">
      <formula>$V184="EN DESARROLLO"</formula>
    </cfRule>
    <cfRule type="expression" dxfId="41" priority="6">
      <formula>$V$14</formula>
    </cfRule>
    <cfRule type="expression" dxfId="40" priority="7">
      <formula>"TERMINADO"</formula>
    </cfRule>
  </conditionalFormatting>
  <conditionalFormatting sqref="V14:V62">
    <cfRule type="expression" dxfId="39" priority="1">
      <formula>$V14="NO INICIADO"</formula>
    </cfRule>
    <cfRule type="expression" dxfId="38" priority="2">
      <formula>$V14="ATRASADO"</formula>
    </cfRule>
    <cfRule type="expression" dxfId="37" priority="3">
      <formula>$V14="EN DESARROLLO"</formula>
    </cfRule>
    <cfRule type="expression" dxfId="36" priority="4">
      <formula>$V14="TERMINADO"</formula>
    </cfRule>
  </conditionalFormatting>
  <dataValidations count="1">
    <dataValidation type="list" allowBlank="1" showInputMessage="1" showErrorMessage="1" sqref="V14:V62" xr:uid="{00000000-0002-0000-0000-000000000000}">
      <formula1>$U$69:$U$72</formula1>
    </dataValidation>
  </dataValidations>
  <pageMargins left="0.7" right="0.7" top="0.75" bottom="0.75" header="0.3" footer="0.3"/>
  <pageSetup scale="78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69"/>
  <sheetViews>
    <sheetView topLeftCell="A28" zoomScale="70" zoomScaleNormal="70" workbookViewId="0">
      <selection activeCell="N16" sqref="N16"/>
    </sheetView>
  </sheetViews>
  <sheetFormatPr baseColWidth="10" defaultColWidth="9.140625" defaultRowHeight="15.75" x14ac:dyDescent="0.25"/>
  <cols>
    <col min="1" max="1" width="5.42578125" style="2" customWidth="1"/>
    <col min="2" max="2" width="6.28515625" style="1" customWidth="1"/>
    <col min="3" max="3" width="30.85546875" style="2" customWidth="1"/>
    <col min="4" max="4" width="49.28515625" style="2" customWidth="1"/>
    <col min="5" max="5" width="31" style="2" customWidth="1"/>
    <col min="6" max="6" width="18.85546875" style="2" customWidth="1"/>
    <col min="7" max="7" width="18.28515625" style="2" customWidth="1"/>
    <col min="8" max="8" width="21" style="6" customWidth="1"/>
    <col min="9" max="20" width="5.7109375" style="6" customWidth="1"/>
    <col min="21" max="21" width="33" style="2" customWidth="1"/>
    <col min="22" max="22" width="24" style="2" customWidth="1"/>
    <col min="23" max="23" width="15.28515625" style="2" customWidth="1"/>
    <col min="24" max="16384" width="9.140625" style="2"/>
  </cols>
  <sheetData>
    <row r="1" spans="2:22" ht="16.5" thickBot="1" x14ac:dyDescent="0.3"/>
    <row r="2" spans="2:22" ht="22.5" customHeight="1" x14ac:dyDescent="0.25">
      <c r="B2" s="172"/>
      <c r="C2" s="173"/>
      <c r="D2" s="176" t="s">
        <v>23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8"/>
      <c r="V2" s="100" t="s">
        <v>61</v>
      </c>
    </row>
    <row r="3" spans="2:22" ht="24.75" customHeight="1" thickBot="1" x14ac:dyDescent="0.3">
      <c r="B3" s="172"/>
      <c r="C3" s="173"/>
      <c r="D3" s="179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1"/>
      <c r="V3" s="101" t="s">
        <v>62</v>
      </c>
    </row>
    <row r="4" spans="2:22" x14ac:dyDescent="0.25">
      <c r="B4" s="172"/>
      <c r="C4" s="173"/>
      <c r="D4" s="182" t="s">
        <v>24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4"/>
      <c r="V4" s="188" t="s">
        <v>63</v>
      </c>
    </row>
    <row r="5" spans="2:22" ht="21.75" customHeight="1" thickBot="1" x14ac:dyDescent="0.3">
      <c r="B5" s="174"/>
      <c r="C5" s="175"/>
      <c r="D5" s="185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7"/>
      <c r="V5" s="189"/>
    </row>
    <row r="6" spans="2:22" s="3" customFormat="1" ht="33" customHeight="1" x14ac:dyDescent="0.2">
      <c r="B6" s="190" t="s">
        <v>0</v>
      </c>
      <c r="C6" s="191"/>
      <c r="D6" s="192" t="s">
        <v>187</v>
      </c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4"/>
    </row>
    <row r="7" spans="2:22" s="3" customFormat="1" ht="24.95" customHeight="1" thickBot="1" x14ac:dyDescent="0.25">
      <c r="B7" s="133" t="s">
        <v>1</v>
      </c>
      <c r="C7" s="134"/>
      <c r="D7" s="111"/>
      <c r="E7" s="135"/>
      <c r="F7" s="141"/>
      <c r="G7" s="141"/>
      <c r="H7" s="141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7"/>
    </row>
    <row r="8" spans="2:22" s="3" customFormat="1" ht="39" customHeight="1" thickBot="1" x14ac:dyDescent="0.25">
      <c r="B8" s="163" t="s">
        <v>2</v>
      </c>
      <c r="C8" s="164"/>
      <c r="D8" s="165" t="s">
        <v>186</v>
      </c>
      <c r="E8" s="166"/>
      <c r="F8" s="167" t="s">
        <v>29</v>
      </c>
      <c r="G8" s="168"/>
      <c r="H8" s="169"/>
      <c r="I8" s="170" t="s">
        <v>184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1"/>
    </row>
    <row r="9" spans="2:22" s="3" customFormat="1" ht="45" customHeight="1" x14ac:dyDescent="0.2">
      <c r="B9" s="133" t="s">
        <v>3</v>
      </c>
      <c r="C9" s="134"/>
      <c r="D9" s="111" t="s">
        <v>181</v>
      </c>
      <c r="E9" s="135"/>
      <c r="F9" s="136"/>
      <c r="G9" s="136"/>
      <c r="H9" s="136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/>
    </row>
    <row r="10" spans="2:22" s="3" customFormat="1" ht="24.95" customHeight="1" thickBot="1" x14ac:dyDescent="0.25">
      <c r="B10" s="138" t="s">
        <v>4</v>
      </c>
      <c r="C10" s="139"/>
      <c r="D10" s="140" t="s">
        <v>28</v>
      </c>
      <c r="E10" s="141"/>
      <c r="F10" s="141"/>
      <c r="G10" s="141"/>
      <c r="H10" s="141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</row>
    <row r="11" spans="2:22" s="4" customFormat="1" ht="24.95" customHeight="1" thickBot="1" x14ac:dyDescent="0.25">
      <c r="B11" s="144" t="s">
        <v>30</v>
      </c>
      <c r="C11" s="145"/>
      <c r="D11" s="146" t="s">
        <v>185</v>
      </c>
      <c r="E11" s="146"/>
      <c r="F11" s="146"/>
      <c r="G11" s="146"/>
      <c r="H11" s="146"/>
      <c r="I11" s="147" t="s">
        <v>32</v>
      </c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31</v>
      </c>
      <c r="V11" s="152" t="s">
        <v>39</v>
      </c>
    </row>
    <row r="12" spans="2:22" s="8" customFormat="1" ht="31.5" customHeight="1" x14ac:dyDescent="0.2">
      <c r="B12" s="155" t="s">
        <v>5</v>
      </c>
      <c r="C12" s="157" t="s">
        <v>6</v>
      </c>
      <c r="D12" s="158"/>
      <c r="E12" s="161" t="s">
        <v>7</v>
      </c>
      <c r="F12" s="127" t="s">
        <v>8</v>
      </c>
      <c r="G12" s="161" t="s">
        <v>33</v>
      </c>
      <c r="H12" s="127" t="s">
        <v>25</v>
      </c>
      <c r="I12" s="129" t="s">
        <v>11</v>
      </c>
      <c r="J12" s="120" t="s">
        <v>12</v>
      </c>
      <c r="K12" s="120" t="s">
        <v>13</v>
      </c>
      <c r="L12" s="120" t="s">
        <v>14</v>
      </c>
      <c r="M12" s="120" t="s">
        <v>15</v>
      </c>
      <c r="N12" s="120" t="s">
        <v>16</v>
      </c>
      <c r="O12" s="120" t="s">
        <v>17</v>
      </c>
      <c r="P12" s="120" t="s">
        <v>18</v>
      </c>
      <c r="Q12" s="120" t="s">
        <v>19</v>
      </c>
      <c r="R12" s="120" t="s">
        <v>20</v>
      </c>
      <c r="S12" s="120" t="s">
        <v>21</v>
      </c>
      <c r="T12" s="122" t="s">
        <v>22</v>
      </c>
      <c r="U12" s="150"/>
      <c r="V12" s="153"/>
    </row>
    <row r="13" spans="2:22" s="3" customFormat="1" ht="16.5" thickBot="1" x14ac:dyDescent="0.25">
      <c r="B13" s="156"/>
      <c r="C13" s="159"/>
      <c r="D13" s="160"/>
      <c r="E13" s="162"/>
      <c r="F13" s="128"/>
      <c r="G13" s="162"/>
      <c r="H13" s="128"/>
      <c r="I13" s="130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3"/>
      <c r="U13" s="151"/>
      <c r="V13" s="154"/>
    </row>
    <row r="14" spans="2:22" s="3" customFormat="1" ht="65.25" customHeight="1" x14ac:dyDescent="0.25">
      <c r="B14" s="31">
        <v>1</v>
      </c>
      <c r="C14" s="131" t="s">
        <v>64</v>
      </c>
      <c r="D14" s="132"/>
      <c r="E14" s="23" t="s">
        <v>151</v>
      </c>
      <c r="F14" s="83">
        <v>45809</v>
      </c>
      <c r="G14" s="83">
        <v>45930</v>
      </c>
      <c r="H14" s="25" t="s">
        <v>98</v>
      </c>
      <c r="I14" s="26"/>
      <c r="J14" s="26"/>
      <c r="K14" s="26"/>
      <c r="L14" s="26"/>
      <c r="M14" s="26"/>
      <c r="N14" s="26"/>
      <c r="O14" s="27"/>
      <c r="P14" s="26"/>
      <c r="Q14" s="26"/>
      <c r="R14" s="26"/>
      <c r="S14" s="26"/>
      <c r="T14" s="26"/>
      <c r="U14" s="24" t="s">
        <v>102</v>
      </c>
      <c r="V14" s="28"/>
    </row>
    <row r="15" spans="2:22" s="3" customFormat="1" ht="48" customHeight="1" x14ac:dyDescent="0.25">
      <c r="B15" s="29">
        <v>2</v>
      </c>
      <c r="C15" s="124" t="s">
        <v>65</v>
      </c>
      <c r="D15" s="111"/>
      <c r="E15" s="11" t="s">
        <v>154</v>
      </c>
      <c r="F15" s="84">
        <v>45809</v>
      </c>
      <c r="G15" s="84">
        <v>45901</v>
      </c>
      <c r="H15" s="10" t="s">
        <v>99</v>
      </c>
      <c r="I15" s="13"/>
      <c r="J15" s="13"/>
      <c r="K15" s="13"/>
      <c r="L15" s="13"/>
      <c r="M15" s="13"/>
      <c r="N15" s="13"/>
      <c r="O15" s="14"/>
      <c r="P15" s="13"/>
      <c r="Q15" s="13"/>
      <c r="R15" s="13"/>
      <c r="S15" s="13"/>
      <c r="T15" s="13"/>
      <c r="U15" s="7" t="s">
        <v>102</v>
      </c>
      <c r="V15" s="17"/>
    </row>
    <row r="16" spans="2:22" s="3" customFormat="1" ht="63.75" customHeight="1" x14ac:dyDescent="0.2">
      <c r="B16" s="29">
        <v>3</v>
      </c>
      <c r="C16" s="124" t="s">
        <v>66</v>
      </c>
      <c r="D16" s="111"/>
      <c r="E16" s="11" t="s">
        <v>147</v>
      </c>
      <c r="F16" s="83">
        <v>45809</v>
      </c>
      <c r="G16" s="84">
        <v>45992</v>
      </c>
      <c r="H16" s="10" t="s">
        <v>100</v>
      </c>
      <c r="I16" s="15"/>
      <c r="J16" s="15"/>
      <c r="K16" s="15"/>
      <c r="L16" s="15"/>
      <c r="M16" s="15"/>
      <c r="N16" s="15"/>
      <c r="O16" s="14"/>
      <c r="P16" s="15"/>
      <c r="Q16" s="15"/>
      <c r="R16" s="15"/>
      <c r="S16" s="15"/>
      <c r="T16" s="15"/>
      <c r="U16" s="7" t="s">
        <v>143</v>
      </c>
      <c r="V16" s="17"/>
    </row>
    <row r="17" spans="2:22" s="3" customFormat="1" ht="63.75" customHeight="1" x14ac:dyDescent="0.2">
      <c r="B17" s="29">
        <v>4</v>
      </c>
      <c r="C17" s="124" t="s">
        <v>152</v>
      </c>
      <c r="D17" s="111"/>
      <c r="E17" s="11" t="s">
        <v>155</v>
      </c>
      <c r="F17" s="83">
        <v>45809</v>
      </c>
      <c r="G17" s="84">
        <v>45992</v>
      </c>
      <c r="H17" s="10" t="s">
        <v>135</v>
      </c>
      <c r="I17" s="15"/>
      <c r="J17" s="15"/>
      <c r="K17" s="15"/>
      <c r="L17" s="15"/>
      <c r="M17" s="15"/>
      <c r="N17" s="15"/>
      <c r="O17" s="14"/>
      <c r="P17" s="15"/>
      <c r="Q17" s="15"/>
      <c r="R17" s="15"/>
      <c r="S17" s="15"/>
      <c r="T17" s="15"/>
      <c r="U17" s="7" t="s">
        <v>153</v>
      </c>
      <c r="V17" s="17"/>
    </row>
    <row r="18" spans="2:22" s="3" customFormat="1" ht="63.75" customHeight="1" x14ac:dyDescent="0.2">
      <c r="B18" s="29">
        <v>5</v>
      </c>
      <c r="C18" s="108" t="s">
        <v>156</v>
      </c>
      <c r="D18" s="109"/>
      <c r="E18" s="11" t="s">
        <v>158</v>
      </c>
      <c r="F18" s="83">
        <v>45809</v>
      </c>
      <c r="G18" s="84">
        <v>45992</v>
      </c>
      <c r="H18" s="10" t="s">
        <v>135</v>
      </c>
      <c r="I18" s="15"/>
      <c r="J18" s="15"/>
      <c r="K18" s="15"/>
      <c r="L18" s="15"/>
      <c r="M18" s="15"/>
      <c r="N18" s="15"/>
      <c r="O18" s="14"/>
      <c r="P18" s="15"/>
      <c r="Q18" s="15"/>
      <c r="R18" s="15"/>
      <c r="S18" s="15"/>
      <c r="T18" s="15"/>
      <c r="U18" s="24" t="s">
        <v>104</v>
      </c>
      <c r="V18" s="17"/>
    </row>
    <row r="19" spans="2:22" s="3" customFormat="1" ht="63.75" customHeight="1" x14ac:dyDescent="0.2">
      <c r="B19" s="29">
        <v>6</v>
      </c>
      <c r="C19" s="108" t="s">
        <v>67</v>
      </c>
      <c r="D19" s="109"/>
      <c r="E19" s="11" t="s">
        <v>157</v>
      </c>
      <c r="F19" s="83">
        <v>45809</v>
      </c>
      <c r="G19" s="84">
        <v>45992</v>
      </c>
      <c r="H19" s="10" t="s">
        <v>135</v>
      </c>
      <c r="I19" s="15"/>
      <c r="J19" s="15"/>
      <c r="K19" s="15"/>
      <c r="L19" s="15"/>
      <c r="M19" s="15"/>
      <c r="N19" s="15"/>
      <c r="O19" s="14"/>
      <c r="P19" s="15"/>
      <c r="Q19" s="15"/>
      <c r="R19" s="15"/>
      <c r="S19" s="15"/>
      <c r="T19" s="15"/>
      <c r="U19" s="24" t="s">
        <v>104</v>
      </c>
      <c r="V19" s="17"/>
    </row>
    <row r="20" spans="2:22" s="3" customFormat="1" ht="63.75" customHeight="1" x14ac:dyDescent="0.2">
      <c r="B20" s="29">
        <v>7</v>
      </c>
      <c r="C20" s="108" t="s">
        <v>68</v>
      </c>
      <c r="D20" s="109"/>
      <c r="E20" s="11" t="s">
        <v>159</v>
      </c>
      <c r="F20" s="83">
        <v>45809</v>
      </c>
      <c r="G20" s="84">
        <v>45992</v>
      </c>
      <c r="H20" s="10" t="s">
        <v>135</v>
      </c>
      <c r="I20" s="15"/>
      <c r="J20" s="15"/>
      <c r="K20" s="15"/>
      <c r="L20" s="15"/>
      <c r="M20" s="15"/>
      <c r="N20" s="15"/>
      <c r="O20" s="14"/>
      <c r="P20" s="15"/>
      <c r="Q20" s="15"/>
      <c r="R20" s="15"/>
      <c r="S20" s="15"/>
      <c r="T20" s="15"/>
      <c r="U20" s="24" t="s">
        <v>104</v>
      </c>
      <c r="V20" s="17"/>
    </row>
    <row r="21" spans="2:22" s="3" customFormat="1" ht="63.75" customHeight="1" x14ac:dyDescent="0.2">
      <c r="B21" s="29">
        <v>8</v>
      </c>
      <c r="C21" s="108" t="s">
        <v>69</v>
      </c>
      <c r="D21" s="109"/>
      <c r="E21" s="11" t="s">
        <v>160</v>
      </c>
      <c r="F21" s="83">
        <v>45809</v>
      </c>
      <c r="G21" s="84">
        <v>45992</v>
      </c>
      <c r="H21" s="10" t="s">
        <v>135</v>
      </c>
      <c r="I21" s="15"/>
      <c r="J21" s="15"/>
      <c r="K21" s="15"/>
      <c r="L21" s="15"/>
      <c r="M21" s="15"/>
      <c r="N21" s="15"/>
      <c r="O21" s="14"/>
      <c r="P21" s="15"/>
      <c r="Q21" s="15"/>
      <c r="R21" s="15"/>
      <c r="S21" s="15"/>
      <c r="T21" s="15"/>
      <c r="U21" s="24" t="s">
        <v>104</v>
      </c>
      <c r="V21" s="17"/>
    </row>
    <row r="22" spans="2:22" s="3" customFormat="1" ht="63.75" customHeight="1" x14ac:dyDescent="0.2">
      <c r="B22" s="29">
        <v>9</v>
      </c>
      <c r="C22" s="108" t="s">
        <v>70</v>
      </c>
      <c r="D22" s="109"/>
      <c r="E22" s="11" t="s">
        <v>161</v>
      </c>
      <c r="F22" s="83">
        <v>45809</v>
      </c>
      <c r="G22" s="84">
        <v>45992</v>
      </c>
      <c r="H22" s="10" t="s">
        <v>135</v>
      </c>
      <c r="I22" s="15"/>
      <c r="J22" s="15"/>
      <c r="K22" s="15"/>
      <c r="L22" s="15"/>
      <c r="M22" s="15"/>
      <c r="N22" s="15"/>
      <c r="O22" s="14"/>
      <c r="P22" s="15"/>
      <c r="Q22" s="15"/>
      <c r="R22" s="15"/>
      <c r="S22" s="15"/>
      <c r="T22" s="15"/>
      <c r="U22" s="24" t="s">
        <v>104</v>
      </c>
      <c r="V22" s="17"/>
    </row>
    <row r="23" spans="2:22" s="3" customFormat="1" ht="63.75" customHeight="1" x14ac:dyDescent="0.2">
      <c r="B23" s="29">
        <v>10</v>
      </c>
      <c r="C23" s="108" t="s">
        <v>71</v>
      </c>
      <c r="D23" s="109"/>
      <c r="E23" s="11" t="s">
        <v>162</v>
      </c>
      <c r="F23" s="83">
        <v>45809</v>
      </c>
      <c r="G23" s="84">
        <v>45992</v>
      </c>
      <c r="H23" s="10" t="s">
        <v>135</v>
      </c>
      <c r="I23" s="15"/>
      <c r="J23" s="15"/>
      <c r="K23" s="15"/>
      <c r="L23" s="15"/>
      <c r="M23" s="15"/>
      <c r="N23" s="15"/>
      <c r="O23" s="14"/>
      <c r="P23" s="15"/>
      <c r="Q23" s="15"/>
      <c r="R23" s="15"/>
      <c r="S23" s="15"/>
      <c r="T23" s="15"/>
      <c r="U23" s="24" t="s">
        <v>104</v>
      </c>
      <c r="V23" s="17"/>
    </row>
    <row r="24" spans="2:22" s="3" customFormat="1" ht="63.75" customHeight="1" x14ac:dyDescent="0.2">
      <c r="B24" s="29">
        <v>11</v>
      </c>
      <c r="C24" s="108" t="s">
        <v>72</v>
      </c>
      <c r="D24" s="109"/>
      <c r="E24" s="11" t="s">
        <v>163</v>
      </c>
      <c r="F24" s="83">
        <v>45809</v>
      </c>
      <c r="G24" s="84">
        <v>45992</v>
      </c>
      <c r="H24" s="10" t="s">
        <v>135</v>
      </c>
      <c r="I24" s="15"/>
      <c r="J24" s="15"/>
      <c r="K24" s="15"/>
      <c r="L24" s="15"/>
      <c r="M24" s="15"/>
      <c r="N24" s="15"/>
      <c r="O24" s="14"/>
      <c r="P24" s="15"/>
      <c r="Q24" s="15"/>
      <c r="R24" s="15"/>
      <c r="S24" s="15"/>
      <c r="T24" s="15"/>
      <c r="U24" s="24" t="s">
        <v>104</v>
      </c>
      <c r="V24" s="17"/>
    </row>
    <row r="25" spans="2:22" s="3" customFormat="1" ht="125.45" customHeight="1" x14ac:dyDescent="0.2">
      <c r="B25" s="29">
        <v>12</v>
      </c>
      <c r="C25" s="108" t="s">
        <v>73</v>
      </c>
      <c r="D25" s="109"/>
      <c r="E25" s="11" t="s">
        <v>164</v>
      </c>
      <c r="F25" s="83">
        <v>45809</v>
      </c>
      <c r="G25" s="84">
        <v>45901</v>
      </c>
      <c r="H25" s="10" t="s">
        <v>165</v>
      </c>
      <c r="I25" s="15"/>
      <c r="J25" s="15"/>
      <c r="K25" s="15"/>
      <c r="L25" s="15"/>
      <c r="M25" s="15"/>
      <c r="N25" s="15"/>
      <c r="O25" s="14"/>
      <c r="P25" s="15"/>
      <c r="Q25" s="15"/>
      <c r="R25" s="15"/>
      <c r="S25" s="15"/>
      <c r="T25" s="15"/>
      <c r="U25" s="24" t="s">
        <v>105</v>
      </c>
      <c r="V25" s="17"/>
    </row>
    <row r="26" spans="2:22" s="3" customFormat="1" ht="79.5" customHeight="1" x14ac:dyDescent="0.2">
      <c r="B26" s="29">
        <v>13</v>
      </c>
      <c r="C26" s="108" t="s">
        <v>74</v>
      </c>
      <c r="D26" s="109"/>
      <c r="E26" s="11" t="s">
        <v>166</v>
      </c>
      <c r="F26" s="83">
        <v>45809</v>
      </c>
      <c r="G26" s="84">
        <v>45901</v>
      </c>
      <c r="H26" s="10" t="s">
        <v>165</v>
      </c>
      <c r="I26" s="15"/>
      <c r="J26" s="15"/>
      <c r="K26" s="15"/>
      <c r="L26" s="15"/>
      <c r="M26" s="15"/>
      <c r="N26" s="15"/>
      <c r="O26" s="14"/>
      <c r="P26" s="15"/>
      <c r="Q26" s="15"/>
      <c r="R26" s="15"/>
      <c r="S26" s="15"/>
      <c r="T26" s="15"/>
      <c r="U26" s="7" t="s">
        <v>167</v>
      </c>
      <c r="V26" s="17"/>
    </row>
    <row r="27" spans="2:22" s="3" customFormat="1" ht="63.75" customHeight="1" x14ac:dyDescent="0.2">
      <c r="B27" s="29">
        <v>14</v>
      </c>
      <c r="C27" s="108" t="s">
        <v>75</v>
      </c>
      <c r="D27" s="109"/>
      <c r="E27" s="11" t="s">
        <v>168</v>
      </c>
      <c r="F27" s="83">
        <v>45809</v>
      </c>
      <c r="G27" s="84">
        <v>45901</v>
      </c>
      <c r="H27" s="10" t="s">
        <v>165</v>
      </c>
      <c r="I27" s="15"/>
      <c r="J27" s="15"/>
      <c r="K27" s="15"/>
      <c r="L27" s="15"/>
      <c r="M27" s="15"/>
      <c r="N27" s="15"/>
      <c r="O27" s="14"/>
      <c r="P27" s="15"/>
      <c r="Q27" s="15"/>
      <c r="R27" s="15"/>
      <c r="S27" s="15"/>
      <c r="T27" s="15"/>
      <c r="U27" s="104" t="s">
        <v>107</v>
      </c>
      <c r="V27" s="17"/>
    </row>
    <row r="28" spans="2:22" s="3" customFormat="1" ht="63.75" customHeight="1" x14ac:dyDescent="0.2">
      <c r="B28" s="29">
        <v>15</v>
      </c>
      <c r="C28" s="108" t="s">
        <v>76</v>
      </c>
      <c r="D28" s="109"/>
      <c r="E28" s="11" t="s">
        <v>169</v>
      </c>
      <c r="F28" s="83">
        <v>45809</v>
      </c>
      <c r="G28" s="84">
        <v>45901</v>
      </c>
      <c r="H28" s="10" t="s">
        <v>165</v>
      </c>
      <c r="I28" s="15"/>
      <c r="J28" s="15"/>
      <c r="K28" s="15"/>
      <c r="L28" s="15"/>
      <c r="M28" s="15"/>
      <c r="N28" s="15"/>
      <c r="O28" s="14"/>
      <c r="P28" s="15"/>
      <c r="Q28" s="15"/>
      <c r="R28" s="15"/>
      <c r="S28" s="15"/>
      <c r="T28" s="15"/>
      <c r="U28" s="104" t="s">
        <v>107</v>
      </c>
      <c r="V28" s="17"/>
    </row>
    <row r="29" spans="2:22" s="3" customFormat="1" ht="63.75" customHeight="1" x14ac:dyDescent="0.2">
      <c r="B29" s="29">
        <v>16</v>
      </c>
      <c r="C29" s="108" t="s">
        <v>77</v>
      </c>
      <c r="D29" s="109"/>
      <c r="E29" s="11" t="s">
        <v>150</v>
      </c>
      <c r="F29" s="83">
        <v>45809</v>
      </c>
      <c r="G29" s="84">
        <v>45992</v>
      </c>
      <c r="H29" s="10" t="s">
        <v>99</v>
      </c>
      <c r="I29" s="15"/>
      <c r="J29" s="15"/>
      <c r="K29" s="15"/>
      <c r="L29" s="15"/>
      <c r="M29" s="15"/>
      <c r="N29" s="15"/>
      <c r="O29" s="14"/>
      <c r="P29" s="15"/>
      <c r="Q29" s="15"/>
      <c r="R29" s="15"/>
      <c r="S29" s="15"/>
      <c r="T29" s="15"/>
      <c r="U29" s="24" t="s">
        <v>170</v>
      </c>
      <c r="V29" s="17"/>
    </row>
    <row r="30" spans="2:22" s="3" customFormat="1" ht="63.75" customHeight="1" x14ac:dyDescent="0.2">
      <c r="B30" s="29">
        <v>17</v>
      </c>
      <c r="C30" s="108" t="s">
        <v>78</v>
      </c>
      <c r="D30" s="109"/>
      <c r="E30" s="11" t="s">
        <v>171</v>
      </c>
      <c r="F30" s="83">
        <v>45809</v>
      </c>
      <c r="G30" s="84">
        <v>45901</v>
      </c>
      <c r="H30" s="10" t="s">
        <v>172</v>
      </c>
      <c r="I30" s="15"/>
      <c r="J30" s="15"/>
      <c r="K30" s="15"/>
      <c r="L30" s="15"/>
      <c r="M30" s="15"/>
      <c r="N30" s="15"/>
      <c r="O30" s="14"/>
      <c r="P30" s="15"/>
      <c r="Q30" s="15"/>
      <c r="R30" s="15"/>
      <c r="S30" s="15"/>
      <c r="T30" s="15"/>
      <c r="U30" s="7" t="s">
        <v>110</v>
      </c>
      <c r="V30" s="17"/>
    </row>
    <row r="31" spans="2:22" s="3" customFormat="1" ht="125.45" customHeight="1" x14ac:dyDescent="0.2">
      <c r="B31" s="29">
        <v>18</v>
      </c>
      <c r="C31" s="108" t="s">
        <v>79</v>
      </c>
      <c r="D31" s="109"/>
      <c r="E31" s="11" t="s">
        <v>173</v>
      </c>
      <c r="F31" s="83">
        <v>45809</v>
      </c>
      <c r="G31" s="84">
        <v>45901</v>
      </c>
      <c r="H31" s="10" t="s">
        <v>175</v>
      </c>
      <c r="I31" s="15"/>
      <c r="J31" s="15"/>
      <c r="K31" s="15"/>
      <c r="L31" s="15"/>
      <c r="M31" s="15"/>
      <c r="N31" s="15"/>
      <c r="O31" s="14"/>
      <c r="P31" s="15"/>
      <c r="Q31" s="15"/>
      <c r="R31" s="15"/>
      <c r="S31" s="15"/>
      <c r="T31" s="15"/>
      <c r="U31" s="24" t="s">
        <v>111</v>
      </c>
      <c r="V31" s="17"/>
    </row>
    <row r="32" spans="2:22" s="94" customFormat="1" ht="63.75" customHeight="1" x14ac:dyDescent="0.2">
      <c r="B32" s="86">
        <v>19</v>
      </c>
      <c r="C32" s="125" t="s">
        <v>80</v>
      </c>
      <c r="D32" s="126"/>
      <c r="E32" s="87" t="s">
        <v>174</v>
      </c>
      <c r="F32" s="83">
        <v>45809</v>
      </c>
      <c r="G32" s="84">
        <v>45901</v>
      </c>
      <c r="H32" s="89" t="s">
        <v>176</v>
      </c>
      <c r="I32" s="90"/>
      <c r="J32" s="90"/>
      <c r="K32" s="90"/>
      <c r="L32" s="90"/>
      <c r="M32" s="90"/>
      <c r="N32" s="90"/>
      <c r="O32" s="91"/>
      <c r="P32" s="90"/>
      <c r="Q32" s="90"/>
      <c r="R32" s="90"/>
      <c r="S32" s="90"/>
      <c r="T32" s="90"/>
      <c r="U32" s="92" t="s">
        <v>110</v>
      </c>
      <c r="V32" s="93"/>
    </row>
    <row r="33" spans="2:22" s="3" customFormat="1" ht="121.15" customHeight="1" x14ac:dyDescent="0.2">
      <c r="B33" s="29">
        <v>20</v>
      </c>
      <c r="C33" s="108" t="s">
        <v>81</v>
      </c>
      <c r="D33" s="109"/>
      <c r="E33" s="11" t="s">
        <v>177</v>
      </c>
      <c r="F33" s="83">
        <v>45809</v>
      </c>
      <c r="G33" s="84">
        <v>45992</v>
      </c>
      <c r="H33" s="10" t="s">
        <v>178</v>
      </c>
      <c r="I33" s="15"/>
      <c r="J33" s="15"/>
      <c r="K33" s="15"/>
      <c r="L33" s="15"/>
      <c r="M33" s="15"/>
      <c r="N33" s="15"/>
      <c r="O33" s="14"/>
      <c r="P33" s="15"/>
      <c r="Q33" s="15"/>
      <c r="R33" s="15"/>
      <c r="S33" s="15"/>
      <c r="T33" s="15"/>
      <c r="U33" s="24" t="s">
        <v>179</v>
      </c>
      <c r="V33" s="17"/>
    </row>
    <row r="34" spans="2:22" s="3" customFormat="1" ht="63.75" customHeight="1" x14ac:dyDescent="0.2">
      <c r="B34" s="29"/>
      <c r="C34" s="108"/>
      <c r="D34" s="109"/>
      <c r="E34" s="11"/>
      <c r="F34" s="84"/>
      <c r="G34" s="84"/>
      <c r="H34" s="10"/>
      <c r="I34" s="15"/>
      <c r="J34" s="15"/>
      <c r="K34" s="15"/>
      <c r="L34" s="15"/>
      <c r="M34" s="15"/>
      <c r="N34" s="15"/>
      <c r="O34" s="14"/>
      <c r="P34" s="15"/>
      <c r="Q34" s="15"/>
      <c r="R34" s="15"/>
      <c r="S34" s="15"/>
      <c r="T34" s="15"/>
      <c r="U34" s="24"/>
      <c r="V34" s="17"/>
    </row>
    <row r="35" spans="2:22" s="3" customFormat="1" ht="63.75" customHeight="1" x14ac:dyDescent="0.2">
      <c r="B35" s="29"/>
      <c r="C35" s="108"/>
      <c r="D35" s="109"/>
      <c r="E35" s="11"/>
      <c r="F35" s="84"/>
      <c r="G35" s="84"/>
      <c r="H35" s="10"/>
      <c r="I35" s="15"/>
      <c r="J35" s="15"/>
      <c r="K35" s="15"/>
      <c r="L35" s="15"/>
      <c r="M35" s="15"/>
      <c r="N35" s="15"/>
      <c r="O35" s="14"/>
      <c r="P35" s="15"/>
      <c r="Q35" s="15"/>
      <c r="R35" s="15"/>
      <c r="S35" s="15"/>
      <c r="T35" s="15"/>
      <c r="U35" s="24"/>
      <c r="V35" s="17"/>
    </row>
    <row r="36" spans="2:22" s="3" customFormat="1" ht="63.75" customHeight="1" x14ac:dyDescent="0.2">
      <c r="B36" s="29"/>
      <c r="C36" s="108"/>
      <c r="D36" s="109"/>
      <c r="E36" s="11"/>
      <c r="F36" s="84"/>
      <c r="G36" s="84"/>
      <c r="H36" s="10"/>
      <c r="I36" s="15"/>
      <c r="J36" s="15"/>
      <c r="K36" s="15"/>
      <c r="L36" s="15"/>
      <c r="M36" s="15"/>
      <c r="N36" s="15"/>
      <c r="O36" s="14"/>
      <c r="P36" s="15"/>
      <c r="Q36" s="15"/>
      <c r="R36" s="15"/>
      <c r="S36" s="15"/>
      <c r="T36" s="15"/>
      <c r="U36" s="24"/>
      <c r="V36" s="17"/>
    </row>
    <row r="37" spans="2:22" s="3" customFormat="1" ht="63.75" customHeight="1" x14ac:dyDescent="0.2">
      <c r="B37" s="29"/>
      <c r="C37" s="108"/>
      <c r="D37" s="109"/>
      <c r="E37" s="11"/>
      <c r="F37" s="84"/>
      <c r="G37" s="84"/>
      <c r="H37" s="10"/>
      <c r="I37" s="15"/>
      <c r="J37" s="15"/>
      <c r="K37" s="15"/>
      <c r="L37" s="15"/>
      <c r="M37" s="15"/>
      <c r="N37" s="15"/>
      <c r="O37" s="14"/>
      <c r="P37" s="15"/>
      <c r="Q37" s="15"/>
      <c r="R37" s="15"/>
      <c r="S37" s="15"/>
      <c r="T37" s="15"/>
      <c r="U37" s="24"/>
      <c r="V37" s="17"/>
    </row>
    <row r="38" spans="2:22" s="3" customFormat="1" ht="63.75" customHeight="1" x14ac:dyDescent="0.2">
      <c r="B38" s="29"/>
      <c r="C38" s="108"/>
      <c r="D38" s="109"/>
      <c r="E38" s="11"/>
      <c r="F38" s="84"/>
      <c r="G38" s="84"/>
      <c r="H38" s="10"/>
      <c r="I38" s="15"/>
      <c r="J38" s="15"/>
      <c r="K38" s="15"/>
      <c r="L38" s="15"/>
      <c r="M38" s="15"/>
      <c r="N38" s="15"/>
      <c r="O38" s="14"/>
      <c r="P38" s="15"/>
      <c r="Q38" s="15"/>
      <c r="R38" s="15"/>
      <c r="S38" s="15"/>
      <c r="T38" s="15"/>
      <c r="U38" s="24"/>
      <c r="V38" s="17"/>
    </row>
    <row r="39" spans="2:22" s="3" customFormat="1" ht="63.75" customHeight="1" x14ac:dyDescent="0.2">
      <c r="B39" s="29"/>
      <c r="C39" s="108"/>
      <c r="D39" s="109"/>
      <c r="E39" s="11"/>
      <c r="F39" s="84"/>
      <c r="G39" s="84"/>
      <c r="H39" s="10"/>
      <c r="I39" s="15"/>
      <c r="J39" s="15"/>
      <c r="K39" s="15"/>
      <c r="L39" s="15"/>
      <c r="M39" s="15"/>
      <c r="N39" s="15"/>
      <c r="O39" s="14"/>
      <c r="P39" s="15"/>
      <c r="Q39" s="15"/>
      <c r="R39" s="15"/>
      <c r="S39" s="15"/>
      <c r="T39" s="15"/>
      <c r="U39" s="24"/>
      <c r="V39" s="17"/>
    </row>
    <row r="40" spans="2:22" s="3" customFormat="1" ht="63.75" customHeight="1" x14ac:dyDescent="0.2">
      <c r="B40" s="29"/>
      <c r="C40" s="108"/>
      <c r="D40" s="109"/>
      <c r="E40" s="11"/>
      <c r="F40" s="84"/>
      <c r="G40" s="84"/>
      <c r="H40" s="10"/>
      <c r="I40" s="15"/>
      <c r="J40" s="15"/>
      <c r="K40" s="15"/>
      <c r="L40" s="15"/>
      <c r="M40" s="15"/>
      <c r="N40" s="15"/>
      <c r="O40" s="14"/>
      <c r="P40" s="15"/>
      <c r="Q40" s="15"/>
      <c r="R40" s="15"/>
      <c r="S40" s="15"/>
      <c r="T40" s="15"/>
      <c r="U40" s="24"/>
      <c r="V40" s="17"/>
    </row>
    <row r="41" spans="2:22" s="3" customFormat="1" ht="63.75" customHeight="1" x14ac:dyDescent="0.2">
      <c r="B41" s="29"/>
      <c r="C41" s="108"/>
      <c r="D41" s="109"/>
      <c r="E41" s="11"/>
      <c r="F41" s="84"/>
      <c r="G41" s="84"/>
      <c r="H41" s="10"/>
      <c r="I41" s="15"/>
      <c r="J41" s="15"/>
      <c r="K41" s="15"/>
      <c r="L41" s="15"/>
      <c r="M41" s="15"/>
      <c r="N41" s="15"/>
      <c r="O41" s="14"/>
      <c r="P41" s="15"/>
      <c r="Q41" s="15"/>
      <c r="R41" s="15"/>
      <c r="S41" s="15"/>
      <c r="T41" s="15"/>
      <c r="U41" s="24"/>
      <c r="V41" s="17"/>
    </row>
    <row r="42" spans="2:22" s="3" customFormat="1" ht="63.75" customHeight="1" x14ac:dyDescent="0.2">
      <c r="B42" s="29"/>
      <c r="C42" s="108"/>
      <c r="D42" s="109"/>
      <c r="E42" s="11"/>
      <c r="F42" s="84"/>
      <c r="G42" s="84"/>
      <c r="H42" s="10"/>
      <c r="I42" s="15"/>
      <c r="J42" s="15"/>
      <c r="K42" s="15"/>
      <c r="L42" s="15"/>
      <c r="M42" s="15"/>
      <c r="N42" s="15"/>
      <c r="O42" s="14"/>
      <c r="P42" s="15"/>
      <c r="Q42" s="15"/>
      <c r="R42" s="15"/>
      <c r="S42" s="15"/>
      <c r="T42" s="15"/>
      <c r="U42" s="24"/>
      <c r="V42" s="17"/>
    </row>
    <row r="43" spans="2:22" s="3" customFormat="1" ht="63.75" customHeight="1" x14ac:dyDescent="0.25">
      <c r="B43" s="29"/>
      <c r="C43" s="118"/>
      <c r="D43" s="119"/>
      <c r="E43" s="95"/>
      <c r="F43" s="96"/>
      <c r="G43" s="96"/>
      <c r="H43" s="97"/>
      <c r="I43" s="13"/>
      <c r="J43" s="13"/>
      <c r="K43" s="13"/>
      <c r="L43" s="13"/>
      <c r="M43" s="13"/>
      <c r="N43" s="13"/>
      <c r="O43" s="14"/>
      <c r="P43" s="13"/>
      <c r="Q43" s="13"/>
      <c r="R43" s="13"/>
      <c r="S43" s="13"/>
      <c r="T43" s="13"/>
      <c r="U43" s="98"/>
      <c r="V43" s="99"/>
    </row>
    <row r="44" spans="2:22" s="3" customFormat="1" ht="63.75" customHeight="1" x14ac:dyDescent="0.2">
      <c r="B44" s="29"/>
      <c r="C44" s="108"/>
      <c r="D44" s="109"/>
      <c r="E44" s="11"/>
      <c r="F44" s="84"/>
      <c r="G44" s="84"/>
      <c r="H44" s="10"/>
      <c r="I44" s="15"/>
      <c r="J44" s="15"/>
      <c r="K44" s="15"/>
      <c r="L44" s="15"/>
      <c r="M44" s="15"/>
      <c r="N44" s="15"/>
      <c r="O44" s="14"/>
      <c r="P44" s="15"/>
      <c r="Q44" s="15"/>
      <c r="R44" s="15"/>
      <c r="S44" s="15"/>
      <c r="T44" s="15"/>
      <c r="U44" s="24"/>
      <c r="V44" s="17"/>
    </row>
    <row r="45" spans="2:22" s="3" customFormat="1" ht="63.75" customHeight="1" x14ac:dyDescent="0.2">
      <c r="B45" s="29"/>
      <c r="C45" s="108"/>
      <c r="D45" s="109"/>
      <c r="E45" s="11"/>
      <c r="F45" s="84"/>
      <c r="G45" s="84"/>
      <c r="H45" s="10"/>
      <c r="I45" s="15"/>
      <c r="J45" s="15"/>
      <c r="K45" s="15"/>
      <c r="L45" s="15"/>
      <c r="M45" s="15"/>
      <c r="N45" s="15"/>
      <c r="O45" s="14"/>
      <c r="P45" s="15"/>
      <c r="Q45" s="15"/>
      <c r="R45" s="15"/>
      <c r="S45" s="15"/>
      <c r="T45" s="15"/>
      <c r="U45" s="24"/>
      <c r="V45" s="17"/>
    </row>
    <row r="46" spans="2:22" s="3" customFormat="1" ht="63.75" customHeight="1" x14ac:dyDescent="0.2">
      <c r="B46" s="29"/>
      <c r="C46" s="108"/>
      <c r="D46" s="109"/>
      <c r="E46" s="11"/>
      <c r="F46" s="84"/>
      <c r="G46" s="84"/>
      <c r="H46" s="10"/>
      <c r="I46" s="15"/>
      <c r="J46" s="15"/>
      <c r="K46" s="15"/>
      <c r="L46" s="15"/>
      <c r="M46" s="15"/>
      <c r="N46" s="15"/>
      <c r="O46" s="14"/>
      <c r="P46" s="15"/>
      <c r="Q46" s="15"/>
      <c r="R46" s="15"/>
      <c r="S46" s="15"/>
      <c r="T46" s="15"/>
      <c r="U46" s="24"/>
      <c r="V46" s="17"/>
    </row>
    <row r="47" spans="2:22" s="3" customFormat="1" ht="63.75" customHeight="1" x14ac:dyDescent="0.2">
      <c r="B47" s="29"/>
      <c r="C47" s="108"/>
      <c r="D47" s="109"/>
      <c r="E47" s="11"/>
      <c r="F47" s="84"/>
      <c r="G47" s="84"/>
      <c r="H47" s="10"/>
      <c r="I47" s="15"/>
      <c r="J47" s="15"/>
      <c r="K47" s="15"/>
      <c r="L47" s="15"/>
      <c r="M47" s="15"/>
      <c r="N47" s="15"/>
      <c r="O47" s="14"/>
      <c r="P47" s="15"/>
      <c r="Q47" s="15"/>
      <c r="R47" s="15"/>
      <c r="S47" s="15"/>
      <c r="T47" s="15"/>
      <c r="U47" s="24"/>
      <c r="V47" s="17"/>
    </row>
    <row r="48" spans="2:22" s="3" customFormat="1" ht="63.75" customHeight="1" x14ac:dyDescent="0.2">
      <c r="B48" s="29"/>
      <c r="C48" s="108"/>
      <c r="D48" s="109"/>
      <c r="E48" s="11"/>
      <c r="F48" s="84"/>
      <c r="G48" s="84"/>
      <c r="H48" s="10"/>
      <c r="I48" s="15"/>
      <c r="J48" s="15"/>
      <c r="K48" s="15"/>
      <c r="L48" s="15"/>
      <c r="M48" s="15"/>
      <c r="N48" s="15"/>
      <c r="O48" s="14"/>
      <c r="P48" s="15"/>
      <c r="Q48" s="15"/>
      <c r="R48" s="15"/>
      <c r="S48" s="15"/>
      <c r="T48" s="15"/>
      <c r="U48" s="24"/>
      <c r="V48" s="17"/>
    </row>
    <row r="49" spans="2:23" s="3" customFormat="1" ht="63.75" customHeight="1" x14ac:dyDescent="0.2">
      <c r="B49" s="29"/>
      <c r="C49" s="108"/>
      <c r="D49" s="109"/>
      <c r="E49" s="11"/>
      <c r="F49" s="84"/>
      <c r="G49" s="84"/>
      <c r="H49" s="10"/>
      <c r="I49" s="15"/>
      <c r="J49" s="15"/>
      <c r="K49" s="15"/>
      <c r="L49" s="15"/>
      <c r="M49" s="15"/>
      <c r="N49" s="15"/>
      <c r="O49" s="14"/>
      <c r="P49" s="15"/>
      <c r="Q49" s="15"/>
      <c r="R49" s="15"/>
      <c r="S49" s="15"/>
      <c r="T49" s="15"/>
      <c r="U49" s="24"/>
      <c r="V49" s="17"/>
    </row>
    <row r="50" spans="2:23" s="3" customFormat="1" ht="63.75" customHeight="1" x14ac:dyDescent="0.2">
      <c r="B50" s="29"/>
      <c r="C50" s="108"/>
      <c r="D50" s="109"/>
      <c r="E50" s="11"/>
      <c r="F50" s="84"/>
      <c r="G50" s="84"/>
      <c r="H50" s="10"/>
      <c r="I50" s="15"/>
      <c r="J50" s="15"/>
      <c r="K50" s="15"/>
      <c r="L50" s="15"/>
      <c r="M50" s="15"/>
      <c r="N50" s="15"/>
      <c r="O50" s="14"/>
      <c r="P50" s="15"/>
      <c r="Q50" s="15"/>
      <c r="R50" s="15"/>
      <c r="S50" s="15"/>
      <c r="T50" s="15"/>
      <c r="U50" s="24"/>
      <c r="V50" s="17"/>
    </row>
    <row r="51" spans="2:23" s="3" customFormat="1" ht="63.75" customHeight="1" x14ac:dyDescent="0.2">
      <c r="B51" s="29"/>
      <c r="C51" s="108"/>
      <c r="D51" s="109"/>
      <c r="E51" s="11"/>
      <c r="F51" s="84"/>
      <c r="G51" s="84"/>
      <c r="H51" s="10"/>
      <c r="I51" s="15"/>
      <c r="J51" s="15"/>
      <c r="K51" s="15"/>
      <c r="L51" s="15"/>
      <c r="M51" s="15"/>
      <c r="N51" s="15"/>
      <c r="O51" s="14"/>
      <c r="P51" s="15"/>
      <c r="Q51" s="15"/>
      <c r="R51" s="15"/>
      <c r="S51" s="15"/>
      <c r="T51" s="15"/>
      <c r="U51" s="24"/>
      <c r="V51" s="17"/>
    </row>
    <row r="52" spans="2:23" s="3" customFormat="1" ht="63.75" customHeight="1" x14ac:dyDescent="0.2">
      <c r="B52" s="29"/>
      <c r="C52" s="108"/>
      <c r="D52" s="109"/>
      <c r="E52" s="11"/>
      <c r="F52" s="84"/>
      <c r="G52" s="84"/>
      <c r="H52" s="10"/>
      <c r="I52" s="15"/>
      <c r="J52" s="15"/>
      <c r="K52" s="15"/>
      <c r="L52" s="15"/>
      <c r="M52" s="15"/>
      <c r="N52" s="15"/>
      <c r="O52" s="14"/>
      <c r="P52" s="15"/>
      <c r="Q52" s="15"/>
      <c r="R52" s="15"/>
      <c r="S52" s="15"/>
      <c r="T52" s="15"/>
      <c r="U52" s="24"/>
      <c r="V52" s="17"/>
    </row>
    <row r="53" spans="2:23" s="3" customFormat="1" ht="63.75" customHeight="1" x14ac:dyDescent="0.2">
      <c r="B53" s="29"/>
      <c r="C53" s="108"/>
      <c r="D53" s="109"/>
      <c r="E53" s="11"/>
      <c r="F53" s="84"/>
      <c r="G53" s="84"/>
      <c r="H53" s="10"/>
      <c r="I53" s="15"/>
      <c r="J53" s="15"/>
      <c r="K53" s="15"/>
      <c r="L53" s="15"/>
      <c r="M53" s="15"/>
      <c r="N53" s="15"/>
      <c r="O53" s="14"/>
      <c r="P53" s="15"/>
      <c r="Q53" s="15"/>
      <c r="R53" s="15"/>
      <c r="S53" s="15"/>
      <c r="T53" s="15"/>
      <c r="U53" s="24"/>
      <c r="V53" s="17"/>
    </row>
    <row r="54" spans="2:23" s="3" customFormat="1" ht="63.75" customHeight="1" x14ac:dyDescent="0.2">
      <c r="B54" s="29"/>
      <c r="C54" s="108"/>
      <c r="D54" s="109"/>
      <c r="E54" s="11"/>
      <c r="F54" s="84"/>
      <c r="G54" s="84"/>
      <c r="H54" s="10"/>
      <c r="I54" s="15"/>
      <c r="J54" s="15"/>
      <c r="K54" s="15"/>
      <c r="L54" s="15"/>
      <c r="M54" s="15"/>
      <c r="N54" s="15"/>
      <c r="O54" s="14"/>
      <c r="P54" s="15"/>
      <c r="Q54" s="15"/>
      <c r="R54" s="15"/>
      <c r="S54" s="15"/>
      <c r="T54" s="15"/>
      <c r="U54" s="24"/>
      <c r="V54" s="17"/>
    </row>
    <row r="55" spans="2:23" s="3" customFormat="1" ht="63.75" customHeight="1" x14ac:dyDescent="0.2">
      <c r="B55" s="29"/>
      <c r="C55" s="108"/>
      <c r="D55" s="109"/>
      <c r="E55" s="11"/>
      <c r="F55" s="84"/>
      <c r="G55" s="84"/>
      <c r="H55" s="10"/>
      <c r="I55" s="15"/>
      <c r="J55" s="15"/>
      <c r="K55" s="15"/>
      <c r="L55" s="15"/>
      <c r="M55" s="15"/>
      <c r="N55" s="15"/>
      <c r="O55" s="14"/>
      <c r="P55" s="15"/>
      <c r="Q55" s="15"/>
      <c r="R55" s="15"/>
      <c r="S55" s="15"/>
      <c r="T55" s="15"/>
      <c r="U55" s="24"/>
      <c r="V55" s="17"/>
    </row>
    <row r="56" spans="2:23" s="3" customFormat="1" ht="63.75" customHeight="1" x14ac:dyDescent="0.2">
      <c r="B56" s="29"/>
      <c r="C56" s="108"/>
      <c r="D56" s="109"/>
      <c r="E56" s="11"/>
      <c r="F56" s="84"/>
      <c r="G56" s="84"/>
      <c r="H56" s="10"/>
      <c r="I56" s="15"/>
      <c r="J56" s="15"/>
      <c r="K56" s="15"/>
      <c r="L56" s="15"/>
      <c r="M56" s="15"/>
      <c r="N56" s="15"/>
      <c r="O56" s="14"/>
      <c r="P56" s="15"/>
      <c r="Q56" s="15"/>
      <c r="R56" s="15"/>
      <c r="S56" s="15"/>
      <c r="T56" s="15"/>
      <c r="U56" s="24"/>
      <c r="V56" s="17"/>
    </row>
    <row r="57" spans="2:23" s="3" customFormat="1" ht="63.75" customHeight="1" x14ac:dyDescent="0.2">
      <c r="B57" s="29"/>
      <c r="C57" s="108"/>
      <c r="D57" s="109"/>
      <c r="E57" s="11"/>
      <c r="F57" s="84"/>
      <c r="G57" s="84"/>
      <c r="H57" s="10"/>
      <c r="I57" s="15"/>
      <c r="J57" s="15"/>
      <c r="K57" s="15"/>
      <c r="L57" s="15"/>
      <c r="M57" s="15"/>
      <c r="N57" s="15"/>
      <c r="O57" s="14"/>
      <c r="P57" s="15"/>
      <c r="Q57" s="15"/>
      <c r="R57" s="15"/>
      <c r="S57" s="15"/>
      <c r="T57" s="15"/>
      <c r="U57" s="24"/>
      <c r="V57" s="17"/>
    </row>
    <row r="58" spans="2:23" s="3" customFormat="1" ht="63.75" customHeight="1" thickBot="1" x14ac:dyDescent="0.25">
      <c r="B58" s="29"/>
      <c r="C58" s="108"/>
      <c r="D58" s="109"/>
      <c r="E58" s="11"/>
      <c r="F58" s="84"/>
      <c r="G58" s="84"/>
      <c r="H58" s="10"/>
      <c r="I58" s="15"/>
      <c r="J58" s="15"/>
      <c r="K58" s="15"/>
      <c r="L58" s="15"/>
      <c r="M58" s="15"/>
      <c r="N58" s="15"/>
      <c r="O58" s="14"/>
      <c r="P58" s="15"/>
      <c r="Q58" s="15"/>
      <c r="R58" s="15"/>
      <c r="S58" s="15"/>
      <c r="T58" s="15"/>
      <c r="U58" s="24"/>
      <c r="V58" s="17"/>
    </row>
    <row r="59" spans="2:23" s="3" customFormat="1" ht="3.75" hidden="1" customHeight="1" thickBot="1" x14ac:dyDescent="0.3">
      <c r="B59" s="5"/>
      <c r="E59" s="9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2:23" s="3" customFormat="1" ht="27" customHeight="1" thickBot="1" x14ac:dyDescent="0.25">
      <c r="B60" s="112" t="s">
        <v>9</v>
      </c>
      <c r="C60" s="113"/>
      <c r="D60" s="114"/>
      <c r="E60" s="115">
        <v>44847</v>
      </c>
      <c r="F60" s="116"/>
      <c r="G60" s="112" t="s">
        <v>26</v>
      </c>
      <c r="H60" s="113"/>
      <c r="I60" s="113"/>
      <c r="J60" s="113"/>
      <c r="K60" s="114"/>
      <c r="L60" s="115">
        <v>44889</v>
      </c>
      <c r="M60" s="117"/>
      <c r="N60" s="117"/>
      <c r="O60" s="117"/>
      <c r="P60" s="117"/>
      <c r="Q60" s="116"/>
      <c r="R60" s="112" t="s">
        <v>10</v>
      </c>
      <c r="S60" s="113"/>
      <c r="T60" s="113"/>
      <c r="U60" s="114"/>
      <c r="V60" s="85">
        <v>44928</v>
      </c>
    </row>
    <row r="62" spans="2:23" x14ac:dyDescent="0.25">
      <c r="U62" s="107" t="s">
        <v>24</v>
      </c>
      <c r="V62" s="107"/>
      <c r="W62" s="107"/>
    </row>
    <row r="63" spans="2:23" ht="23.25" customHeight="1" x14ac:dyDescent="0.25">
      <c r="U63" s="81" t="s">
        <v>48</v>
      </c>
      <c r="V63" s="73" t="s">
        <v>57</v>
      </c>
      <c r="W63" s="73" t="s">
        <v>58</v>
      </c>
    </row>
    <row r="64" spans="2:23" x14ac:dyDescent="0.25">
      <c r="U64" s="73" t="s">
        <v>37</v>
      </c>
      <c r="V64" s="73" t="s">
        <v>49</v>
      </c>
      <c r="W64" s="73" t="s">
        <v>50</v>
      </c>
    </row>
    <row r="65" spans="21:23" x14ac:dyDescent="0.25">
      <c r="U65" s="74" t="s">
        <v>51</v>
      </c>
      <c r="V65" s="75">
        <f>COUNTIF(V14:V58,U65)</f>
        <v>0</v>
      </c>
      <c r="W65" s="76" t="e">
        <f>Tabla13[[#This Row],[Columna1]]/V69</f>
        <v>#DIV/0!</v>
      </c>
    </row>
    <row r="66" spans="21:23" x14ac:dyDescent="0.25">
      <c r="U66" s="77" t="s">
        <v>52</v>
      </c>
      <c r="V66" s="75">
        <f>COUNTIF(V15:V59,U66)</f>
        <v>0</v>
      </c>
      <c r="W66" s="76" t="e">
        <f>Tabla13[[#This Row],[Columna1]]/V69</f>
        <v>#DIV/0!</v>
      </c>
    </row>
    <row r="67" spans="21:23" x14ac:dyDescent="0.25">
      <c r="U67" s="78" t="s">
        <v>53</v>
      </c>
      <c r="V67" s="75">
        <f>COUNTIF(V16:V60,U67)</f>
        <v>0</v>
      </c>
      <c r="W67" s="76" t="e">
        <f>Tabla13[[#This Row],[Columna1]]/V69</f>
        <v>#DIV/0!</v>
      </c>
    </row>
    <row r="68" spans="21:23" x14ac:dyDescent="0.25">
      <c r="U68" s="79" t="s">
        <v>54</v>
      </c>
      <c r="V68" s="75">
        <f>COUNTIF(V16:V61,U68)</f>
        <v>0</v>
      </c>
      <c r="W68" s="76" t="e">
        <f>Tabla13[[#This Row],[Columna1]]/V69</f>
        <v>#DIV/0!</v>
      </c>
    </row>
    <row r="69" spans="21:23" x14ac:dyDescent="0.25">
      <c r="U69" s="75" t="s">
        <v>56</v>
      </c>
      <c r="V69" s="75">
        <f>SUM(V65:V68)</f>
        <v>0</v>
      </c>
      <c r="W69" s="80"/>
    </row>
  </sheetData>
  <mergeCells count="90">
    <mergeCell ref="R60:U60"/>
    <mergeCell ref="U62:W62"/>
    <mergeCell ref="C57:D57"/>
    <mergeCell ref="C58:D58"/>
    <mergeCell ref="B60:D60"/>
    <mergeCell ref="E60:F60"/>
    <mergeCell ref="G60:K60"/>
    <mergeCell ref="L60:Q60"/>
    <mergeCell ref="C56:D56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R12:R13"/>
    <mergeCell ref="S12:S13"/>
    <mergeCell ref="C15:D15"/>
    <mergeCell ref="C16:D16"/>
    <mergeCell ref="C17:D17"/>
    <mergeCell ref="C14:D14"/>
    <mergeCell ref="J12:J13"/>
    <mergeCell ref="K12:K13"/>
    <mergeCell ref="L12:L13"/>
    <mergeCell ref="M12:M13"/>
    <mergeCell ref="C12:D13"/>
    <mergeCell ref="H12:H13"/>
    <mergeCell ref="I12:I13"/>
    <mergeCell ref="C20:D20"/>
    <mergeCell ref="P12:P13"/>
    <mergeCell ref="Q12:Q13"/>
    <mergeCell ref="C18:D18"/>
    <mergeCell ref="C19:D19"/>
    <mergeCell ref="B9:C9"/>
    <mergeCell ref="D9:V9"/>
    <mergeCell ref="B10:C10"/>
    <mergeCell ref="D10:V10"/>
    <mergeCell ref="B11:C11"/>
    <mergeCell ref="D11:H11"/>
    <mergeCell ref="I11:T11"/>
    <mergeCell ref="U11:U13"/>
    <mergeCell ref="V11:V13"/>
    <mergeCell ref="B12:B13"/>
    <mergeCell ref="T12:T13"/>
    <mergeCell ref="N12:N13"/>
    <mergeCell ref="O12:O13"/>
    <mergeCell ref="E12:E13"/>
    <mergeCell ref="F12:F13"/>
    <mergeCell ref="G12:G13"/>
    <mergeCell ref="B7:C7"/>
    <mergeCell ref="D7:V7"/>
    <mergeCell ref="B8:C8"/>
    <mergeCell ref="D8:E8"/>
    <mergeCell ref="F8:H8"/>
    <mergeCell ref="I8:V8"/>
    <mergeCell ref="B2:C5"/>
    <mergeCell ref="D2:U3"/>
    <mergeCell ref="D4:U5"/>
    <mergeCell ref="V4:V5"/>
    <mergeCell ref="B6:C6"/>
    <mergeCell ref="D6:V6"/>
  </mergeCells>
  <conditionalFormatting sqref="V14">
    <cfRule type="expression" dxfId="30" priority="5">
      <formula>$V180="EN DESARROLLO"</formula>
    </cfRule>
    <cfRule type="expression" dxfId="29" priority="6">
      <formula>$V$14</formula>
    </cfRule>
    <cfRule type="expression" dxfId="28" priority="7">
      <formula>"TERMINADO"</formula>
    </cfRule>
  </conditionalFormatting>
  <conditionalFormatting sqref="V14:V58">
    <cfRule type="expression" dxfId="27" priority="1">
      <formula>$V14="NO INICIADO"</formula>
    </cfRule>
    <cfRule type="expression" dxfId="26" priority="2">
      <formula>$V14="ATRASADO"</formula>
    </cfRule>
    <cfRule type="expression" dxfId="25" priority="3">
      <formula>$V14="EN DESARROLLO"</formula>
    </cfRule>
    <cfRule type="expression" dxfId="24" priority="4">
      <formula>$V14="TERMINADO"</formula>
    </cfRule>
  </conditionalFormatting>
  <dataValidations count="1">
    <dataValidation type="list" allowBlank="1" showInputMessage="1" showErrorMessage="1" sqref="V14:V58" xr:uid="{00000000-0002-0000-0100-000000000000}">
      <formula1>$U$65:$U$68</formula1>
    </dataValidation>
  </dataValidations>
  <pageMargins left="0.7" right="0.7" top="0.75" bottom="0.75" header="0.3" footer="0.3"/>
  <pageSetup scale="78" orientation="landscape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62"/>
  <sheetViews>
    <sheetView topLeftCell="A25" zoomScale="70" zoomScaleNormal="70" workbookViewId="0">
      <selection activeCell="E15" sqref="E15"/>
    </sheetView>
  </sheetViews>
  <sheetFormatPr baseColWidth="10" defaultColWidth="9.140625" defaultRowHeight="15.75" x14ac:dyDescent="0.25"/>
  <cols>
    <col min="1" max="1" width="5.42578125" style="2" customWidth="1"/>
    <col min="2" max="2" width="6.28515625" style="1" customWidth="1"/>
    <col min="3" max="3" width="30.85546875" style="2" customWidth="1"/>
    <col min="4" max="4" width="49.28515625" style="2" customWidth="1"/>
    <col min="5" max="5" width="31" style="2" customWidth="1"/>
    <col min="6" max="6" width="18.85546875" style="2" customWidth="1"/>
    <col min="7" max="7" width="18.28515625" style="2" customWidth="1"/>
    <col min="8" max="8" width="21" style="6" customWidth="1"/>
    <col min="9" max="20" width="5.7109375" style="6" customWidth="1"/>
    <col min="21" max="21" width="33" style="2" customWidth="1"/>
    <col min="22" max="22" width="24" style="2" customWidth="1"/>
    <col min="23" max="23" width="15.28515625" style="2" customWidth="1"/>
    <col min="24" max="16384" width="9.140625" style="2"/>
  </cols>
  <sheetData>
    <row r="1" spans="2:22" ht="16.5" thickBot="1" x14ac:dyDescent="0.3"/>
    <row r="2" spans="2:22" ht="22.5" customHeight="1" x14ac:dyDescent="0.25">
      <c r="B2" s="172"/>
      <c r="C2" s="173"/>
      <c r="D2" s="176" t="s">
        <v>23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8"/>
      <c r="V2" s="100" t="s">
        <v>61</v>
      </c>
    </row>
    <row r="3" spans="2:22" ht="24.75" customHeight="1" thickBot="1" x14ac:dyDescent="0.3">
      <c r="B3" s="172"/>
      <c r="C3" s="173"/>
      <c r="D3" s="179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1"/>
      <c r="V3" s="101" t="s">
        <v>62</v>
      </c>
    </row>
    <row r="4" spans="2:22" x14ac:dyDescent="0.25">
      <c r="B4" s="172"/>
      <c r="C4" s="173"/>
      <c r="D4" s="182" t="s">
        <v>24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4"/>
      <c r="V4" s="188" t="s">
        <v>63</v>
      </c>
    </row>
    <row r="5" spans="2:22" ht="21.75" customHeight="1" thickBot="1" x14ac:dyDescent="0.3">
      <c r="B5" s="174"/>
      <c r="C5" s="175"/>
      <c r="D5" s="185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7"/>
      <c r="V5" s="189"/>
    </row>
    <row r="6" spans="2:22" s="3" customFormat="1" ht="33" customHeight="1" x14ac:dyDescent="0.2">
      <c r="B6" s="190" t="s">
        <v>0</v>
      </c>
      <c r="C6" s="191"/>
      <c r="D6" s="192" t="s">
        <v>187</v>
      </c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4"/>
    </row>
    <row r="7" spans="2:22" s="3" customFormat="1" ht="24.95" customHeight="1" thickBot="1" x14ac:dyDescent="0.25">
      <c r="B7" s="133" t="s">
        <v>1</v>
      </c>
      <c r="C7" s="134"/>
      <c r="D7" s="111"/>
      <c r="E7" s="135"/>
      <c r="F7" s="141"/>
      <c r="G7" s="141"/>
      <c r="H7" s="141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7"/>
    </row>
    <row r="8" spans="2:22" s="3" customFormat="1" ht="24.95" customHeight="1" thickBot="1" x14ac:dyDescent="0.25">
      <c r="B8" s="163" t="s">
        <v>2</v>
      </c>
      <c r="C8" s="164"/>
      <c r="D8" s="165" t="s">
        <v>186</v>
      </c>
      <c r="E8" s="166"/>
      <c r="F8" s="167" t="s">
        <v>29</v>
      </c>
      <c r="G8" s="168"/>
      <c r="H8" s="169"/>
      <c r="I8" s="170" t="s">
        <v>189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1"/>
    </row>
    <row r="9" spans="2:22" s="3" customFormat="1" ht="24.95" customHeight="1" x14ac:dyDescent="0.2">
      <c r="B9" s="133" t="s">
        <v>3</v>
      </c>
      <c r="C9" s="134"/>
      <c r="D9" s="111" t="s">
        <v>181</v>
      </c>
      <c r="E9" s="135"/>
      <c r="F9" s="136"/>
      <c r="G9" s="136"/>
      <c r="H9" s="136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/>
    </row>
    <row r="10" spans="2:22" s="3" customFormat="1" ht="24.95" customHeight="1" thickBot="1" x14ac:dyDescent="0.25">
      <c r="B10" s="138" t="s">
        <v>4</v>
      </c>
      <c r="C10" s="139"/>
      <c r="D10" s="140" t="s">
        <v>28</v>
      </c>
      <c r="E10" s="141"/>
      <c r="F10" s="141"/>
      <c r="G10" s="141"/>
      <c r="H10" s="141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</row>
    <row r="11" spans="2:22" s="4" customFormat="1" ht="24.95" customHeight="1" thickBot="1" x14ac:dyDescent="0.25">
      <c r="B11" s="144" t="s">
        <v>30</v>
      </c>
      <c r="C11" s="145"/>
      <c r="D11" s="146" t="s">
        <v>188</v>
      </c>
      <c r="E11" s="146"/>
      <c r="F11" s="146"/>
      <c r="G11" s="146"/>
      <c r="H11" s="146"/>
      <c r="I11" s="147" t="s">
        <v>32</v>
      </c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31</v>
      </c>
      <c r="V11" s="152" t="s">
        <v>39</v>
      </c>
    </row>
    <row r="12" spans="2:22" s="8" customFormat="1" ht="31.5" customHeight="1" x14ac:dyDescent="0.2">
      <c r="B12" s="155" t="s">
        <v>5</v>
      </c>
      <c r="C12" s="157" t="s">
        <v>6</v>
      </c>
      <c r="D12" s="158"/>
      <c r="E12" s="161" t="s">
        <v>7</v>
      </c>
      <c r="F12" s="127" t="s">
        <v>8</v>
      </c>
      <c r="G12" s="161" t="s">
        <v>33</v>
      </c>
      <c r="H12" s="127" t="s">
        <v>25</v>
      </c>
      <c r="I12" s="129" t="s">
        <v>11</v>
      </c>
      <c r="J12" s="120" t="s">
        <v>12</v>
      </c>
      <c r="K12" s="120" t="s">
        <v>13</v>
      </c>
      <c r="L12" s="120" t="s">
        <v>14</v>
      </c>
      <c r="M12" s="120" t="s">
        <v>15</v>
      </c>
      <c r="N12" s="120" t="s">
        <v>16</v>
      </c>
      <c r="O12" s="120" t="s">
        <v>17</v>
      </c>
      <c r="P12" s="120" t="s">
        <v>18</v>
      </c>
      <c r="Q12" s="120" t="s">
        <v>19</v>
      </c>
      <c r="R12" s="120" t="s">
        <v>20</v>
      </c>
      <c r="S12" s="120" t="s">
        <v>21</v>
      </c>
      <c r="T12" s="122" t="s">
        <v>22</v>
      </c>
      <c r="U12" s="150"/>
      <c r="V12" s="153"/>
    </row>
    <row r="13" spans="2:22" s="3" customFormat="1" ht="16.5" thickBot="1" x14ac:dyDescent="0.25">
      <c r="B13" s="156"/>
      <c r="C13" s="159"/>
      <c r="D13" s="160"/>
      <c r="E13" s="162"/>
      <c r="F13" s="128"/>
      <c r="G13" s="162"/>
      <c r="H13" s="128"/>
      <c r="I13" s="130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3"/>
      <c r="U13" s="151"/>
      <c r="V13" s="154"/>
    </row>
    <row r="14" spans="2:22" s="3" customFormat="1" ht="65.25" customHeight="1" x14ac:dyDescent="0.25">
      <c r="B14" s="31">
        <v>1</v>
      </c>
      <c r="C14" s="131" t="s">
        <v>64</v>
      </c>
      <c r="D14" s="132"/>
      <c r="E14" s="23" t="s">
        <v>151</v>
      </c>
      <c r="F14" s="83">
        <v>45809</v>
      </c>
      <c r="G14" s="83">
        <v>45930</v>
      </c>
      <c r="H14" s="25" t="s">
        <v>98</v>
      </c>
      <c r="I14" s="26"/>
      <c r="J14" s="26"/>
      <c r="K14" s="26"/>
      <c r="L14" s="26"/>
      <c r="M14" s="26"/>
      <c r="N14" s="26"/>
      <c r="O14" s="27"/>
      <c r="P14" s="26"/>
      <c r="Q14" s="26"/>
      <c r="R14" s="26"/>
      <c r="S14" s="26"/>
      <c r="T14" s="26"/>
      <c r="U14" s="24" t="s">
        <v>102</v>
      </c>
      <c r="V14" s="28"/>
    </row>
    <row r="15" spans="2:22" s="3" customFormat="1" ht="75.599999999999994" customHeight="1" x14ac:dyDescent="0.25">
      <c r="B15" s="29">
        <v>2</v>
      </c>
      <c r="C15" s="124" t="s">
        <v>82</v>
      </c>
      <c r="D15" s="111"/>
      <c r="E15" s="11" t="s">
        <v>154</v>
      </c>
      <c r="F15" s="84">
        <v>45809</v>
      </c>
      <c r="G15" s="84">
        <v>45901</v>
      </c>
      <c r="H15" s="10" t="s">
        <v>99</v>
      </c>
      <c r="I15" s="13"/>
      <c r="J15" s="13"/>
      <c r="K15" s="13"/>
      <c r="L15" s="13"/>
      <c r="M15" s="13"/>
      <c r="N15" s="13"/>
      <c r="O15" s="14"/>
      <c r="P15" s="13"/>
      <c r="Q15" s="13"/>
      <c r="R15" s="13"/>
      <c r="S15" s="13"/>
      <c r="T15" s="13"/>
      <c r="U15" s="7" t="s">
        <v>102</v>
      </c>
      <c r="V15" s="17"/>
    </row>
    <row r="16" spans="2:22" s="3" customFormat="1" ht="63.75" customHeight="1" x14ac:dyDescent="0.2">
      <c r="B16" s="29">
        <v>4</v>
      </c>
      <c r="C16" s="124" t="s">
        <v>66</v>
      </c>
      <c r="D16" s="111"/>
      <c r="E16" s="11" t="s">
        <v>147</v>
      </c>
      <c r="F16" s="83">
        <v>45809</v>
      </c>
      <c r="G16" s="84">
        <v>45992</v>
      </c>
      <c r="H16" s="10" t="s">
        <v>100</v>
      </c>
      <c r="I16" s="15"/>
      <c r="J16" s="15"/>
      <c r="K16" s="15"/>
      <c r="L16" s="15"/>
      <c r="M16" s="15"/>
      <c r="N16" s="15"/>
      <c r="O16" s="14"/>
      <c r="P16" s="15"/>
      <c r="Q16" s="15"/>
      <c r="R16" s="15"/>
      <c r="S16" s="15"/>
      <c r="T16" s="15"/>
      <c r="U16" s="7" t="s">
        <v>143</v>
      </c>
      <c r="V16" s="17"/>
    </row>
    <row r="17" spans="2:22" s="3" customFormat="1" ht="63.75" customHeight="1" x14ac:dyDescent="0.2">
      <c r="B17" s="29">
        <v>5</v>
      </c>
      <c r="C17" s="124" t="s">
        <v>83</v>
      </c>
      <c r="D17" s="111"/>
      <c r="E17" s="11" t="s">
        <v>163</v>
      </c>
      <c r="F17" s="83">
        <v>45809</v>
      </c>
      <c r="G17" s="84">
        <v>45992</v>
      </c>
      <c r="H17" s="10" t="s">
        <v>135</v>
      </c>
      <c r="I17" s="15"/>
      <c r="J17" s="15"/>
      <c r="K17" s="15"/>
      <c r="L17" s="15"/>
      <c r="M17" s="15"/>
      <c r="N17" s="15"/>
      <c r="O17" s="14"/>
      <c r="P17" s="15"/>
      <c r="Q17" s="15"/>
      <c r="R17" s="15"/>
      <c r="S17" s="15"/>
      <c r="T17" s="15"/>
      <c r="U17" s="7" t="s">
        <v>104</v>
      </c>
      <c r="V17" s="17"/>
    </row>
    <row r="18" spans="2:22" s="3" customFormat="1" ht="111" customHeight="1" x14ac:dyDescent="0.2">
      <c r="B18" s="29">
        <v>13</v>
      </c>
      <c r="C18" s="108" t="s">
        <v>73</v>
      </c>
      <c r="D18" s="109"/>
      <c r="E18" s="11" t="s">
        <v>164</v>
      </c>
      <c r="F18" s="83">
        <v>45809</v>
      </c>
      <c r="G18" s="84">
        <v>45901</v>
      </c>
      <c r="H18" s="10" t="s">
        <v>165</v>
      </c>
      <c r="I18" s="15"/>
      <c r="J18" s="15"/>
      <c r="K18" s="15"/>
      <c r="L18" s="15"/>
      <c r="M18" s="15"/>
      <c r="N18" s="15"/>
      <c r="O18" s="14"/>
      <c r="P18" s="15"/>
      <c r="Q18" s="15"/>
      <c r="R18" s="15"/>
      <c r="S18" s="15"/>
      <c r="T18" s="15"/>
      <c r="U18" s="24" t="s">
        <v>105</v>
      </c>
      <c r="V18" s="17"/>
    </row>
    <row r="19" spans="2:22" s="3" customFormat="1" ht="100.15" customHeight="1" x14ac:dyDescent="0.2">
      <c r="B19" s="29">
        <v>14</v>
      </c>
      <c r="C19" s="108" t="s">
        <v>74</v>
      </c>
      <c r="D19" s="109"/>
      <c r="E19" s="11" t="s">
        <v>166</v>
      </c>
      <c r="F19" s="84">
        <v>45809</v>
      </c>
      <c r="G19" s="84">
        <v>45901</v>
      </c>
      <c r="H19" s="10" t="s">
        <v>165</v>
      </c>
      <c r="I19" s="15"/>
      <c r="J19" s="15"/>
      <c r="K19" s="15"/>
      <c r="L19" s="15"/>
      <c r="M19" s="15"/>
      <c r="N19" s="15"/>
      <c r="O19" s="14"/>
      <c r="P19" s="15"/>
      <c r="Q19" s="15"/>
      <c r="R19" s="15"/>
      <c r="S19" s="15"/>
      <c r="T19" s="15"/>
      <c r="U19" s="7" t="s">
        <v>167</v>
      </c>
      <c r="V19" s="17"/>
    </row>
    <row r="20" spans="2:22" s="3" customFormat="1" ht="63.75" customHeight="1" x14ac:dyDescent="0.2">
      <c r="B20" s="29">
        <v>15</v>
      </c>
      <c r="C20" s="108" t="s">
        <v>75</v>
      </c>
      <c r="D20" s="109"/>
      <c r="E20" s="11" t="s">
        <v>168</v>
      </c>
      <c r="F20" s="84">
        <v>45809</v>
      </c>
      <c r="G20" s="84">
        <v>45901</v>
      </c>
      <c r="H20" s="10" t="s">
        <v>165</v>
      </c>
      <c r="I20" s="15"/>
      <c r="J20" s="15"/>
      <c r="K20" s="15"/>
      <c r="L20" s="15"/>
      <c r="M20" s="15"/>
      <c r="N20" s="15"/>
      <c r="O20" s="14"/>
      <c r="P20" s="15"/>
      <c r="Q20" s="15"/>
      <c r="R20" s="15"/>
      <c r="S20" s="15"/>
      <c r="T20" s="15"/>
      <c r="U20" s="24" t="s">
        <v>107</v>
      </c>
      <c r="V20" s="17"/>
    </row>
    <row r="21" spans="2:22" s="3" customFormat="1" ht="63.75" customHeight="1" x14ac:dyDescent="0.2">
      <c r="B21" s="29">
        <v>16</v>
      </c>
      <c r="C21" s="108" t="s">
        <v>84</v>
      </c>
      <c r="D21" s="109"/>
      <c r="E21" s="11" t="s">
        <v>180</v>
      </c>
      <c r="F21" s="84">
        <v>45809</v>
      </c>
      <c r="G21" s="84">
        <v>45992</v>
      </c>
      <c r="H21" s="10" t="s">
        <v>165</v>
      </c>
      <c r="I21" s="15"/>
      <c r="J21" s="15"/>
      <c r="K21" s="15"/>
      <c r="L21" s="15"/>
      <c r="M21" s="15"/>
      <c r="N21" s="15"/>
      <c r="O21" s="14"/>
      <c r="P21" s="15"/>
      <c r="Q21" s="15"/>
      <c r="R21" s="15"/>
      <c r="S21" s="15"/>
      <c r="T21" s="15"/>
      <c r="U21" s="24" t="s">
        <v>107</v>
      </c>
      <c r="V21" s="17"/>
    </row>
    <row r="22" spans="2:22" s="3" customFormat="1" ht="63.75" customHeight="1" x14ac:dyDescent="0.2">
      <c r="B22" s="29">
        <v>17</v>
      </c>
      <c r="C22" s="108" t="s">
        <v>85</v>
      </c>
      <c r="D22" s="109"/>
      <c r="E22" s="11" t="s">
        <v>150</v>
      </c>
      <c r="F22" s="83">
        <v>45809</v>
      </c>
      <c r="G22" s="84">
        <v>45992</v>
      </c>
      <c r="H22" s="10" t="s">
        <v>99</v>
      </c>
      <c r="I22" s="15"/>
      <c r="J22" s="15"/>
      <c r="K22" s="15"/>
      <c r="L22" s="15"/>
      <c r="M22" s="15"/>
      <c r="N22" s="15"/>
      <c r="O22" s="14"/>
      <c r="P22" s="15"/>
      <c r="Q22" s="15"/>
      <c r="R22" s="15"/>
      <c r="S22" s="15"/>
      <c r="T22" s="15"/>
      <c r="U22" s="24" t="s">
        <v>191</v>
      </c>
      <c r="V22" s="17"/>
    </row>
    <row r="23" spans="2:22" s="3" customFormat="1" ht="63.75" customHeight="1" x14ac:dyDescent="0.2">
      <c r="B23" s="29">
        <v>18</v>
      </c>
      <c r="C23" s="108" t="s">
        <v>78</v>
      </c>
      <c r="D23" s="109"/>
      <c r="E23" s="11" t="s">
        <v>171</v>
      </c>
      <c r="F23" s="84">
        <v>45809</v>
      </c>
      <c r="G23" s="84">
        <v>45901</v>
      </c>
      <c r="H23" s="10" t="s">
        <v>172</v>
      </c>
      <c r="I23" s="15"/>
      <c r="J23" s="15"/>
      <c r="K23" s="15"/>
      <c r="L23" s="15"/>
      <c r="M23" s="15"/>
      <c r="N23" s="15"/>
      <c r="O23" s="14"/>
      <c r="P23" s="15"/>
      <c r="Q23" s="15"/>
      <c r="R23" s="15"/>
      <c r="S23" s="15"/>
      <c r="T23" s="15"/>
      <c r="U23" s="7" t="s">
        <v>191</v>
      </c>
      <c r="V23" s="17"/>
    </row>
    <row r="24" spans="2:22" s="3" customFormat="1" ht="115.15" customHeight="1" x14ac:dyDescent="0.2">
      <c r="B24" s="29">
        <v>19</v>
      </c>
      <c r="C24" s="108" t="s">
        <v>79</v>
      </c>
      <c r="D24" s="109"/>
      <c r="E24" s="11" t="s">
        <v>173</v>
      </c>
      <c r="F24" s="84">
        <v>45809</v>
      </c>
      <c r="G24" s="84">
        <v>45901</v>
      </c>
      <c r="H24" s="10" t="s">
        <v>175</v>
      </c>
      <c r="I24" s="15"/>
      <c r="J24" s="15"/>
      <c r="K24" s="15"/>
      <c r="L24" s="15"/>
      <c r="M24" s="15"/>
      <c r="N24" s="15"/>
      <c r="O24" s="14"/>
      <c r="P24" s="15"/>
      <c r="Q24" s="15"/>
      <c r="R24" s="15"/>
      <c r="S24" s="15"/>
      <c r="T24" s="15"/>
      <c r="U24" s="24" t="s">
        <v>111</v>
      </c>
      <c r="V24" s="17"/>
    </row>
    <row r="25" spans="2:22" s="94" customFormat="1" ht="63.75" customHeight="1" x14ac:dyDescent="0.2">
      <c r="B25" s="86">
        <v>20</v>
      </c>
      <c r="C25" s="125" t="s">
        <v>80</v>
      </c>
      <c r="D25" s="126"/>
      <c r="E25" s="87" t="s">
        <v>174</v>
      </c>
      <c r="F25" s="88">
        <v>45809</v>
      </c>
      <c r="G25" s="88">
        <v>45901</v>
      </c>
      <c r="H25" s="89" t="s">
        <v>176</v>
      </c>
      <c r="I25" s="90"/>
      <c r="J25" s="90"/>
      <c r="K25" s="90"/>
      <c r="L25" s="90"/>
      <c r="M25" s="90"/>
      <c r="N25" s="90"/>
      <c r="O25" s="91"/>
      <c r="P25" s="90"/>
      <c r="Q25" s="90"/>
      <c r="R25" s="90"/>
      <c r="S25" s="90"/>
      <c r="T25" s="90"/>
      <c r="U25" s="92" t="s">
        <v>110</v>
      </c>
      <c r="V25" s="93"/>
    </row>
    <row r="26" spans="2:22" s="3" customFormat="1" ht="101.45" customHeight="1" x14ac:dyDescent="0.2">
      <c r="B26" s="29">
        <v>21</v>
      </c>
      <c r="C26" s="108" t="s">
        <v>81</v>
      </c>
      <c r="D26" s="109"/>
      <c r="E26" s="11" t="s">
        <v>177</v>
      </c>
      <c r="F26" s="84">
        <v>45809</v>
      </c>
      <c r="G26" s="84">
        <v>45992</v>
      </c>
      <c r="H26" s="10" t="s">
        <v>178</v>
      </c>
      <c r="I26" s="15"/>
      <c r="J26" s="15"/>
      <c r="K26" s="15"/>
      <c r="L26" s="15"/>
      <c r="M26" s="15"/>
      <c r="N26" s="15"/>
      <c r="O26" s="14"/>
      <c r="P26" s="15"/>
      <c r="Q26" s="15"/>
      <c r="R26" s="15"/>
      <c r="S26" s="15"/>
      <c r="T26" s="15"/>
      <c r="U26" s="24" t="s">
        <v>179</v>
      </c>
      <c r="V26" s="17"/>
    </row>
    <row r="27" spans="2:22" s="3" customFormat="1" ht="63.75" customHeight="1" x14ac:dyDescent="0.2">
      <c r="B27" s="29"/>
      <c r="C27" s="108"/>
      <c r="D27" s="109"/>
      <c r="E27" s="11"/>
      <c r="F27" s="84"/>
      <c r="G27" s="84"/>
      <c r="H27" s="10"/>
      <c r="I27" s="15"/>
      <c r="J27" s="15"/>
      <c r="K27" s="15"/>
      <c r="L27" s="15"/>
      <c r="M27" s="15"/>
      <c r="N27" s="15"/>
      <c r="O27" s="14"/>
      <c r="P27" s="15"/>
      <c r="Q27" s="15"/>
      <c r="R27" s="15"/>
      <c r="S27" s="15"/>
      <c r="T27" s="15"/>
      <c r="U27" s="24"/>
      <c r="V27" s="17"/>
    </row>
    <row r="28" spans="2:22" s="3" customFormat="1" ht="63.75" customHeight="1" x14ac:dyDescent="0.2">
      <c r="B28" s="29"/>
      <c r="C28" s="108"/>
      <c r="D28" s="109"/>
      <c r="E28" s="11"/>
      <c r="F28" s="84"/>
      <c r="G28" s="84"/>
      <c r="H28" s="10"/>
      <c r="I28" s="15"/>
      <c r="J28" s="15"/>
      <c r="K28" s="15"/>
      <c r="L28" s="15"/>
      <c r="M28" s="15"/>
      <c r="N28" s="15"/>
      <c r="O28" s="14"/>
      <c r="P28" s="15"/>
      <c r="Q28" s="15"/>
      <c r="R28" s="15"/>
      <c r="S28" s="15"/>
      <c r="T28" s="15"/>
      <c r="U28" s="24"/>
      <c r="V28" s="17"/>
    </row>
    <row r="29" spans="2:22" s="3" customFormat="1" ht="63.75" customHeight="1" x14ac:dyDescent="0.2">
      <c r="B29" s="29"/>
      <c r="C29" s="108"/>
      <c r="D29" s="109"/>
      <c r="E29" s="11"/>
      <c r="F29" s="84"/>
      <c r="G29" s="84"/>
      <c r="H29" s="10"/>
      <c r="I29" s="15"/>
      <c r="J29" s="15"/>
      <c r="K29" s="15"/>
      <c r="L29" s="15"/>
      <c r="M29" s="15"/>
      <c r="N29" s="15"/>
      <c r="O29" s="14"/>
      <c r="P29" s="15"/>
      <c r="Q29" s="15"/>
      <c r="R29" s="15"/>
      <c r="S29" s="15"/>
      <c r="T29" s="15"/>
      <c r="U29" s="24"/>
      <c r="V29" s="17"/>
    </row>
    <row r="30" spans="2:22" s="3" customFormat="1" ht="63.75" customHeight="1" x14ac:dyDescent="0.2">
      <c r="B30" s="29"/>
      <c r="C30" s="108"/>
      <c r="D30" s="109"/>
      <c r="E30" s="11"/>
      <c r="F30" s="84"/>
      <c r="G30" s="84"/>
      <c r="H30" s="10"/>
      <c r="I30" s="15"/>
      <c r="J30" s="15"/>
      <c r="K30" s="15"/>
      <c r="L30" s="15"/>
      <c r="M30" s="15"/>
      <c r="N30" s="15"/>
      <c r="O30" s="14"/>
      <c r="P30" s="15"/>
      <c r="Q30" s="15"/>
      <c r="R30" s="15"/>
      <c r="S30" s="15"/>
      <c r="T30" s="15"/>
      <c r="U30" s="24"/>
      <c r="V30" s="17"/>
    </row>
    <row r="31" spans="2:22" s="3" customFormat="1" ht="63.75" customHeight="1" x14ac:dyDescent="0.2">
      <c r="B31" s="29"/>
      <c r="C31" s="108"/>
      <c r="D31" s="109"/>
      <c r="E31" s="11"/>
      <c r="F31" s="84"/>
      <c r="G31" s="84"/>
      <c r="H31" s="10"/>
      <c r="I31" s="15"/>
      <c r="J31" s="15"/>
      <c r="K31" s="15"/>
      <c r="L31" s="15"/>
      <c r="M31" s="15"/>
      <c r="N31" s="15"/>
      <c r="O31" s="14"/>
      <c r="P31" s="15"/>
      <c r="Q31" s="15"/>
      <c r="R31" s="15"/>
      <c r="S31" s="15"/>
      <c r="T31" s="15"/>
      <c r="U31" s="24"/>
      <c r="V31" s="17"/>
    </row>
    <row r="32" spans="2:22" s="3" customFormat="1" ht="63.75" customHeight="1" x14ac:dyDescent="0.2">
      <c r="B32" s="29"/>
      <c r="C32" s="108"/>
      <c r="D32" s="109"/>
      <c r="E32" s="11"/>
      <c r="F32" s="84"/>
      <c r="G32" s="84"/>
      <c r="H32" s="10"/>
      <c r="I32" s="15"/>
      <c r="J32" s="15"/>
      <c r="K32" s="15"/>
      <c r="L32" s="15"/>
      <c r="M32" s="15"/>
      <c r="N32" s="15"/>
      <c r="O32" s="14"/>
      <c r="P32" s="15"/>
      <c r="Q32" s="15"/>
      <c r="R32" s="15"/>
      <c r="S32" s="15"/>
      <c r="T32" s="15"/>
      <c r="U32" s="24"/>
      <c r="V32" s="17"/>
    </row>
    <row r="33" spans="2:22" s="3" customFormat="1" ht="63.75" customHeight="1" x14ac:dyDescent="0.2">
      <c r="B33" s="29"/>
      <c r="C33" s="108"/>
      <c r="D33" s="109"/>
      <c r="E33" s="11"/>
      <c r="F33" s="84"/>
      <c r="G33" s="84"/>
      <c r="H33" s="10"/>
      <c r="I33" s="15"/>
      <c r="J33" s="15"/>
      <c r="K33" s="15"/>
      <c r="L33" s="15"/>
      <c r="M33" s="15"/>
      <c r="N33" s="15"/>
      <c r="O33" s="14"/>
      <c r="P33" s="15"/>
      <c r="Q33" s="15"/>
      <c r="R33" s="15"/>
      <c r="S33" s="15"/>
      <c r="T33" s="15"/>
      <c r="U33" s="24"/>
      <c r="V33" s="17"/>
    </row>
    <row r="34" spans="2:22" s="3" customFormat="1" ht="63.75" customHeight="1" x14ac:dyDescent="0.2">
      <c r="B34" s="29"/>
      <c r="C34" s="108"/>
      <c r="D34" s="109"/>
      <c r="E34" s="11"/>
      <c r="F34" s="84"/>
      <c r="G34" s="84"/>
      <c r="H34" s="10"/>
      <c r="I34" s="15"/>
      <c r="J34" s="15"/>
      <c r="K34" s="15"/>
      <c r="L34" s="15"/>
      <c r="M34" s="15"/>
      <c r="N34" s="15"/>
      <c r="O34" s="14"/>
      <c r="P34" s="15"/>
      <c r="Q34" s="15"/>
      <c r="R34" s="15"/>
      <c r="S34" s="15"/>
      <c r="T34" s="15"/>
      <c r="U34" s="24"/>
      <c r="V34" s="17"/>
    </row>
    <row r="35" spans="2:22" s="3" customFormat="1" ht="63.75" customHeight="1" x14ac:dyDescent="0.2">
      <c r="B35" s="29"/>
      <c r="C35" s="108"/>
      <c r="D35" s="109"/>
      <c r="E35" s="11"/>
      <c r="F35" s="84"/>
      <c r="G35" s="84"/>
      <c r="H35" s="10"/>
      <c r="I35" s="15"/>
      <c r="J35" s="15"/>
      <c r="K35" s="15"/>
      <c r="L35" s="15"/>
      <c r="M35" s="15"/>
      <c r="N35" s="15"/>
      <c r="O35" s="14"/>
      <c r="P35" s="15"/>
      <c r="Q35" s="15"/>
      <c r="R35" s="15"/>
      <c r="S35" s="15"/>
      <c r="T35" s="15"/>
      <c r="U35" s="24"/>
      <c r="V35" s="17"/>
    </row>
    <row r="36" spans="2:22" s="3" customFormat="1" ht="63.75" customHeight="1" x14ac:dyDescent="0.25">
      <c r="B36" s="29"/>
      <c r="C36" s="118"/>
      <c r="D36" s="119"/>
      <c r="E36" s="95"/>
      <c r="F36" s="96"/>
      <c r="G36" s="96"/>
      <c r="H36" s="97"/>
      <c r="I36" s="13"/>
      <c r="J36" s="13"/>
      <c r="K36" s="13"/>
      <c r="L36" s="13"/>
      <c r="M36" s="13"/>
      <c r="N36" s="13"/>
      <c r="O36" s="14"/>
      <c r="P36" s="13"/>
      <c r="Q36" s="13"/>
      <c r="R36" s="13"/>
      <c r="S36" s="13"/>
      <c r="T36" s="13"/>
      <c r="U36" s="98"/>
      <c r="V36" s="99"/>
    </row>
    <row r="37" spans="2:22" s="3" customFormat="1" ht="63.75" customHeight="1" x14ac:dyDescent="0.2">
      <c r="B37" s="29"/>
      <c r="C37" s="108"/>
      <c r="D37" s="109"/>
      <c r="E37" s="11"/>
      <c r="F37" s="84"/>
      <c r="G37" s="84"/>
      <c r="H37" s="10"/>
      <c r="I37" s="15"/>
      <c r="J37" s="15"/>
      <c r="K37" s="15"/>
      <c r="L37" s="15"/>
      <c r="M37" s="15"/>
      <c r="N37" s="15"/>
      <c r="O37" s="14"/>
      <c r="P37" s="15"/>
      <c r="Q37" s="15"/>
      <c r="R37" s="15"/>
      <c r="S37" s="15"/>
      <c r="T37" s="15"/>
      <c r="U37" s="24"/>
      <c r="V37" s="17"/>
    </row>
    <row r="38" spans="2:22" s="3" customFormat="1" ht="63.75" customHeight="1" x14ac:dyDescent="0.2">
      <c r="B38" s="29"/>
      <c r="C38" s="108"/>
      <c r="D38" s="109"/>
      <c r="E38" s="11"/>
      <c r="F38" s="84"/>
      <c r="G38" s="84"/>
      <c r="H38" s="10"/>
      <c r="I38" s="15"/>
      <c r="J38" s="15"/>
      <c r="K38" s="15"/>
      <c r="L38" s="15"/>
      <c r="M38" s="15"/>
      <c r="N38" s="15"/>
      <c r="O38" s="14"/>
      <c r="P38" s="15"/>
      <c r="Q38" s="15"/>
      <c r="R38" s="15"/>
      <c r="S38" s="15"/>
      <c r="T38" s="15"/>
      <c r="U38" s="24"/>
      <c r="V38" s="17"/>
    </row>
    <row r="39" spans="2:22" s="3" customFormat="1" ht="63.75" customHeight="1" x14ac:dyDescent="0.2">
      <c r="B39" s="29"/>
      <c r="C39" s="108"/>
      <c r="D39" s="109"/>
      <c r="E39" s="11"/>
      <c r="F39" s="84"/>
      <c r="G39" s="84"/>
      <c r="H39" s="10"/>
      <c r="I39" s="15"/>
      <c r="J39" s="15"/>
      <c r="K39" s="15"/>
      <c r="L39" s="15"/>
      <c r="M39" s="15"/>
      <c r="N39" s="15"/>
      <c r="O39" s="14"/>
      <c r="P39" s="15"/>
      <c r="Q39" s="15"/>
      <c r="R39" s="15"/>
      <c r="S39" s="15"/>
      <c r="T39" s="15"/>
      <c r="U39" s="24"/>
      <c r="V39" s="17"/>
    </row>
    <row r="40" spans="2:22" s="3" customFormat="1" ht="63.75" customHeight="1" x14ac:dyDescent="0.2">
      <c r="B40" s="29"/>
      <c r="C40" s="108"/>
      <c r="D40" s="109"/>
      <c r="E40" s="11"/>
      <c r="F40" s="84"/>
      <c r="G40" s="84"/>
      <c r="H40" s="10"/>
      <c r="I40" s="15"/>
      <c r="J40" s="15"/>
      <c r="K40" s="15"/>
      <c r="L40" s="15"/>
      <c r="M40" s="15"/>
      <c r="N40" s="15"/>
      <c r="O40" s="14"/>
      <c r="P40" s="15"/>
      <c r="Q40" s="15"/>
      <c r="R40" s="15"/>
      <c r="S40" s="15"/>
      <c r="T40" s="15"/>
      <c r="U40" s="24"/>
      <c r="V40" s="17"/>
    </row>
    <row r="41" spans="2:22" s="3" customFormat="1" ht="63.75" customHeight="1" x14ac:dyDescent="0.2">
      <c r="B41" s="29"/>
      <c r="C41" s="108"/>
      <c r="D41" s="109"/>
      <c r="E41" s="11"/>
      <c r="F41" s="84"/>
      <c r="G41" s="84"/>
      <c r="H41" s="10"/>
      <c r="I41" s="15"/>
      <c r="J41" s="15"/>
      <c r="K41" s="15"/>
      <c r="L41" s="15"/>
      <c r="M41" s="15"/>
      <c r="N41" s="15"/>
      <c r="O41" s="14"/>
      <c r="P41" s="15"/>
      <c r="Q41" s="15"/>
      <c r="R41" s="15"/>
      <c r="S41" s="15"/>
      <c r="T41" s="15"/>
      <c r="U41" s="24"/>
      <c r="V41" s="17"/>
    </row>
    <row r="42" spans="2:22" s="3" customFormat="1" ht="63.75" customHeight="1" x14ac:dyDescent="0.2">
      <c r="B42" s="29"/>
      <c r="C42" s="108"/>
      <c r="D42" s="109"/>
      <c r="E42" s="11"/>
      <c r="F42" s="84"/>
      <c r="G42" s="84"/>
      <c r="H42" s="10"/>
      <c r="I42" s="15"/>
      <c r="J42" s="15"/>
      <c r="K42" s="15"/>
      <c r="L42" s="15"/>
      <c r="M42" s="15"/>
      <c r="N42" s="15"/>
      <c r="O42" s="14"/>
      <c r="P42" s="15"/>
      <c r="Q42" s="15"/>
      <c r="R42" s="15"/>
      <c r="S42" s="15"/>
      <c r="T42" s="15"/>
      <c r="U42" s="24"/>
      <c r="V42" s="17"/>
    </row>
    <row r="43" spans="2:22" s="3" customFormat="1" ht="63.75" customHeight="1" x14ac:dyDescent="0.2">
      <c r="B43" s="29"/>
      <c r="C43" s="108"/>
      <c r="D43" s="109"/>
      <c r="E43" s="11"/>
      <c r="F43" s="84"/>
      <c r="G43" s="84"/>
      <c r="H43" s="10"/>
      <c r="I43" s="15"/>
      <c r="J43" s="15"/>
      <c r="K43" s="15"/>
      <c r="L43" s="15"/>
      <c r="M43" s="15"/>
      <c r="N43" s="15"/>
      <c r="O43" s="14"/>
      <c r="P43" s="15"/>
      <c r="Q43" s="15"/>
      <c r="R43" s="15"/>
      <c r="S43" s="15"/>
      <c r="T43" s="15"/>
      <c r="U43" s="24"/>
      <c r="V43" s="17"/>
    </row>
    <row r="44" spans="2:22" s="3" customFormat="1" ht="63.75" customHeight="1" x14ac:dyDescent="0.2">
      <c r="B44" s="29"/>
      <c r="C44" s="108"/>
      <c r="D44" s="109"/>
      <c r="E44" s="11"/>
      <c r="F44" s="84"/>
      <c r="G44" s="84"/>
      <c r="H44" s="10"/>
      <c r="I44" s="15"/>
      <c r="J44" s="15"/>
      <c r="K44" s="15"/>
      <c r="L44" s="15"/>
      <c r="M44" s="15"/>
      <c r="N44" s="15"/>
      <c r="O44" s="14"/>
      <c r="P44" s="15"/>
      <c r="Q44" s="15"/>
      <c r="R44" s="15"/>
      <c r="S44" s="15"/>
      <c r="T44" s="15"/>
      <c r="U44" s="24"/>
      <c r="V44" s="17"/>
    </row>
    <row r="45" spans="2:22" s="3" customFormat="1" ht="63.75" customHeight="1" x14ac:dyDescent="0.2">
      <c r="B45" s="29"/>
      <c r="C45" s="108"/>
      <c r="D45" s="109"/>
      <c r="E45" s="11"/>
      <c r="F45" s="84"/>
      <c r="G45" s="84"/>
      <c r="H45" s="10"/>
      <c r="I45" s="15"/>
      <c r="J45" s="15"/>
      <c r="K45" s="15"/>
      <c r="L45" s="15"/>
      <c r="M45" s="15"/>
      <c r="N45" s="15"/>
      <c r="O45" s="14"/>
      <c r="P45" s="15"/>
      <c r="Q45" s="15"/>
      <c r="R45" s="15"/>
      <c r="S45" s="15"/>
      <c r="T45" s="15"/>
      <c r="U45" s="24"/>
      <c r="V45" s="17"/>
    </row>
    <row r="46" spans="2:22" s="3" customFormat="1" ht="63.75" customHeight="1" x14ac:dyDescent="0.2">
      <c r="B46" s="29"/>
      <c r="C46" s="108"/>
      <c r="D46" s="109"/>
      <c r="E46" s="11"/>
      <c r="F46" s="84"/>
      <c r="G46" s="84"/>
      <c r="H46" s="10"/>
      <c r="I46" s="15"/>
      <c r="J46" s="15"/>
      <c r="K46" s="15"/>
      <c r="L46" s="15"/>
      <c r="M46" s="15"/>
      <c r="N46" s="15"/>
      <c r="O46" s="14"/>
      <c r="P46" s="15"/>
      <c r="Q46" s="15"/>
      <c r="R46" s="15"/>
      <c r="S46" s="15"/>
      <c r="T46" s="15"/>
      <c r="U46" s="24"/>
      <c r="V46" s="17"/>
    </row>
    <row r="47" spans="2:22" s="3" customFormat="1" ht="63.75" customHeight="1" x14ac:dyDescent="0.2">
      <c r="B47" s="29"/>
      <c r="C47" s="108"/>
      <c r="D47" s="109"/>
      <c r="E47" s="11"/>
      <c r="F47" s="84"/>
      <c r="G47" s="84"/>
      <c r="H47" s="10"/>
      <c r="I47" s="15"/>
      <c r="J47" s="15"/>
      <c r="K47" s="15"/>
      <c r="L47" s="15"/>
      <c r="M47" s="15"/>
      <c r="N47" s="15"/>
      <c r="O47" s="14"/>
      <c r="P47" s="15"/>
      <c r="Q47" s="15"/>
      <c r="R47" s="15"/>
      <c r="S47" s="15"/>
      <c r="T47" s="15"/>
      <c r="U47" s="24"/>
      <c r="V47" s="17"/>
    </row>
    <row r="48" spans="2:22" s="3" customFormat="1" ht="63.75" customHeight="1" x14ac:dyDescent="0.2">
      <c r="B48" s="29"/>
      <c r="C48" s="108"/>
      <c r="D48" s="109"/>
      <c r="E48" s="11"/>
      <c r="F48" s="84"/>
      <c r="G48" s="84"/>
      <c r="H48" s="10"/>
      <c r="I48" s="15"/>
      <c r="J48" s="15"/>
      <c r="K48" s="15"/>
      <c r="L48" s="15"/>
      <c r="M48" s="15"/>
      <c r="N48" s="15"/>
      <c r="O48" s="14"/>
      <c r="P48" s="15"/>
      <c r="Q48" s="15"/>
      <c r="R48" s="15"/>
      <c r="S48" s="15"/>
      <c r="T48" s="15"/>
      <c r="U48" s="24"/>
      <c r="V48" s="17"/>
    </row>
    <row r="49" spans="2:23" s="3" customFormat="1" ht="63.75" customHeight="1" x14ac:dyDescent="0.2">
      <c r="B49" s="29"/>
      <c r="C49" s="108"/>
      <c r="D49" s="109"/>
      <c r="E49" s="11"/>
      <c r="F49" s="84"/>
      <c r="G49" s="84"/>
      <c r="H49" s="10"/>
      <c r="I49" s="15"/>
      <c r="J49" s="15"/>
      <c r="K49" s="15"/>
      <c r="L49" s="15"/>
      <c r="M49" s="15"/>
      <c r="N49" s="15"/>
      <c r="O49" s="14"/>
      <c r="P49" s="15"/>
      <c r="Q49" s="15"/>
      <c r="R49" s="15"/>
      <c r="S49" s="15"/>
      <c r="T49" s="15"/>
      <c r="U49" s="24"/>
      <c r="V49" s="17"/>
    </row>
    <row r="50" spans="2:23" s="3" customFormat="1" ht="63.75" customHeight="1" x14ac:dyDescent="0.2">
      <c r="B50" s="29"/>
      <c r="C50" s="108"/>
      <c r="D50" s="109"/>
      <c r="E50" s="11"/>
      <c r="F50" s="84"/>
      <c r="G50" s="84"/>
      <c r="H50" s="10"/>
      <c r="I50" s="15"/>
      <c r="J50" s="15"/>
      <c r="K50" s="15"/>
      <c r="L50" s="15"/>
      <c r="M50" s="15"/>
      <c r="N50" s="15"/>
      <c r="O50" s="14"/>
      <c r="P50" s="15"/>
      <c r="Q50" s="15"/>
      <c r="R50" s="15"/>
      <c r="S50" s="15"/>
      <c r="T50" s="15"/>
      <c r="U50" s="24"/>
      <c r="V50" s="17"/>
    </row>
    <row r="51" spans="2:23" s="3" customFormat="1" ht="63.75" customHeight="1" thickBot="1" x14ac:dyDescent="0.25">
      <c r="B51" s="29"/>
      <c r="C51" s="108"/>
      <c r="D51" s="109"/>
      <c r="E51" s="11"/>
      <c r="F51" s="84"/>
      <c r="G51" s="84"/>
      <c r="H51" s="10"/>
      <c r="I51" s="15"/>
      <c r="J51" s="15"/>
      <c r="K51" s="15"/>
      <c r="L51" s="15"/>
      <c r="M51" s="15"/>
      <c r="N51" s="15"/>
      <c r="O51" s="14"/>
      <c r="P51" s="15"/>
      <c r="Q51" s="15"/>
      <c r="R51" s="15"/>
      <c r="S51" s="15"/>
      <c r="T51" s="15"/>
      <c r="U51" s="24"/>
      <c r="V51" s="17"/>
    </row>
    <row r="52" spans="2:23" s="3" customFormat="1" ht="3.75" hidden="1" customHeight="1" thickBot="1" x14ac:dyDescent="0.3">
      <c r="B52" s="5"/>
      <c r="E52" s="9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2:23" s="3" customFormat="1" ht="27" customHeight="1" thickBot="1" x14ac:dyDescent="0.25">
      <c r="B53" s="112" t="s">
        <v>9</v>
      </c>
      <c r="C53" s="113"/>
      <c r="D53" s="114"/>
      <c r="E53" s="115">
        <v>44847</v>
      </c>
      <c r="F53" s="116"/>
      <c r="G53" s="112" t="s">
        <v>26</v>
      </c>
      <c r="H53" s="113"/>
      <c r="I53" s="113"/>
      <c r="J53" s="113"/>
      <c r="K53" s="114"/>
      <c r="L53" s="115">
        <v>44889</v>
      </c>
      <c r="M53" s="117"/>
      <c r="N53" s="117"/>
      <c r="O53" s="117"/>
      <c r="P53" s="117"/>
      <c r="Q53" s="116"/>
      <c r="R53" s="112" t="s">
        <v>10</v>
      </c>
      <c r="S53" s="113"/>
      <c r="T53" s="113"/>
      <c r="U53" s="114"/>
      <c r="V53" s="85">
        <v>44928</v>
      </c>
    </row>
    <row r="55" spans="2:23" x14ac:dyDescent="0.25">
      <c r="U55" s="107" t="s">
        <v>24</v>
      </c>
      <c r="V55" s="107"/>
      <c r="W55" s="107"/>
    </row>
    <row r="56" spans="2:23" ht="23.25" customHeight="1" x14ac:dyDescent="0.25">
      <c r="U56" s="81" t="s">
        <v>48</v>
      </c>
      <c r="V56" s="73" t="s">
        <v>57</v>
      </c>
      <c r="W56" s="73" t="s">
        <v>58</v>
      </c>
    </row>
    <row r="57" spans="2:23" x14ac:dyDescent="0.25">
      <c r="U57" s="73" t="s">
        <v>37</v>
      </c>
      <c r="V57" s="73" t="s">
        <v>49</v>
      </c>
      <c r="W57" s="73" t="s">
        <v>50</v>
      </c>
    </row>
    <row r="58" spans="2:23" x14ac:dyDescent="0.25">
      <c r="U58" s="74" t="s">
        <v>51</v>
      </c>
      <c r="V58" s="75">
        <f>COUNTIF(V14:V51,U58)</f>
        <v>0</v>
      </c>
      <c r="W58" s="76" t="e">
        <f>Tabla1[[#This Row],[Columna1]]/V62</f>
        <v>#DIV/0!</v>
      </c>
    </row>
    <row r="59" spans="2:23" x14ac:dyDescent="0.25">
      <c r="U59" s="77" t="s">
        <v>52</v>
      </c>
      <c r="V59" s="75">
        <f>COUNTIF(V15:V52,U59)</f>
        <v>0</v>
      </c>
      <c r="W59" s="76" t="e">
        <f>Tabla1[[#This Row],[Columna1]]/V62</f>
        <v>#DIV/0!</v>
      </c>
    </row>
    <row r="60" spans="2:23" x14ac:dyDescent="0.25">
      <c r="U60" s="78" t="s">
        <v>53</v>
      </c>
      <c r="V60" s="75">
        <f>COUNTIF(V16:V53,U60)</f>
        <v>0</v>
      </c>
      <c r="W60" s="76" t="e">
        <f>Tabla1[[#This Row],[Columna1]]/V62</f>
        <v>#DIV/0!</v>
      </c>
    </row>
    <row r="61" spans="2:23" x14ac:dyDescent="0.25">
      <c r="U61" s="79" t="s">
        <v>54</v>
      </c>
      <c r="V61" s="75">
        <f>COUNTIF(V16:V54,U61)</f>
        <v>0</v>
      </c>
      <c r="W61" s="76" t="e">
        <f>Tabla1[[#This Row],[Columna1]]/V62</f>
        <v>#DIV/0!</v>
      </c>
    </row>
    <row r="62" spans="2:23" x14ac:dyDescent="0.25">
      <c r="U62" s="75" t="s">
        <v>56</v>
      </c>
      <c r="V62" s="75">
        <f>SUM(V58:V61)</f>
        <v>0</v>
      </c>
      <c r="W62" s="80"/>
    </row>
  </sheetData>
  <mergeCells count="83">
    <mergeCell ref="C38:D38"/>
    <mergeCell ref="C39:D39"/>
    <mergeCell ref="C40:D40"/>
    <mergeCell ref="C50:D50"/>
    <mergeCell ref="C49:D49"/>
    <mergeCell ref="C41:D41"/>
    <mergeCell ref="C42:D42"/>
    <mergeCell ref="C43:D43"/>
    <mergeCell ref="C44:D44"/>
    <mergeCell ref="C45:D45"/>
    <mergeCell ref="C46:D46"/>
    <mergeCell ref="C47:D47"/>
    <mergeCell ref="C48:D48"/>
    <mergeCell ref="D10:V10"/>
    <mergeCell ref="C14:D14"/>
    <mergeCell ref="C15:D15"/>
    <mergeCell ref="T12:T13"/>
    <mergeCell ref="I11:T11"/>
    <mergeCell ref="V11:V13"/>
    <mergeCell ref="I12:I13"/>
    <mergeCell ref="J12:J13"/>
    <mergeCell ref="K12:K13"/>
    <mergeCell ref="M12:M13"/>
    <mergeCell ref="L12:L13"/>
    <mergeCell ref="N12:N13"/>
    <mergeCell ref="O12:O13"/>
    <mergeCell ref="B11:C11"/>
    <mergeCell ref="P12:P13"/>
    <mergeCell ref="U11:U13"/>
    <mergeCell ref="B2:C5"/>
    <mergeCell ref="B6:C6"/>
    <mergeCell ref="D6:V6"/>
    <mergeCell ref="D2:U3"/>
    <mergeCell ref="D4:U5"/>
    <mergeCell ref="V4:V5"/>
    <mergeCell ref="B7:C7"/>
    <mergeCell ref="D7:V7"/>
    <mergeCell ref="B9:C9"/>
    <mergeCell ref="D9:V9"/>
    <mergeCell ref="H12:H13"/>
    <mergeCell ref="G12:G13"/>
    <mergeCell ref="B8:C8"/>
    <mergeCell ref="D8:E8"/>
    <mergeCell ref="F12:F13"/>
    <mergeCell ref="E12:E13"/>
    <mergeCell ref="C12:D13"/>
    <mergeCell ref="B12:B13"/>
    <mergeCell ref="F8:H8"/>
    <mergeCell ref="I8:V8"/>
    <mergeCell ref="D11:H11"/>
    <mergeCell ref="B10:C10"/>
    <mergeCell ref="Q12:Q13"/>
    <mergeCell ref="R12:R13"/>
    <mergeCell ref="S12:S13"/>
    <mergeCell ref="C17:D17"/>
    <mergeCell ref="U55:W55"/>
    <mergeCell ref="B53:D53"/>
    <mergeCell ref="R53:U53"/>
    <mergeCell ref="E53:F53"/>
    <mergeCell ref="G53:K53"/>
    <mergeCell ref="L53:Q53"/>
    <mergeCell ref="C18:D18"/>
    <mergeCell ref="C24:D24"/>
    <mergeCell ref="C19:D19"/>
    <mergeCell ref="C20:D20"/>
    <mergeCell ref="C21:D21"/>
    <mergeCell ref="C22:D22"/>
    <mergeCell ref="C32:D32"/>
    <mergeCell ref="C33:D33"/>
    <mergeCell ref="C34:D34"/>
    <mergeCell ref="C51:D51"/>
    <mergeCell ref="C16:D16"/>
    <mergeCell ref="C25:D25"/>
    <mergeCell ref="C26:D26"/>
    <mergeCell ref="C27:D27"/>
    <mergeCell ref="C28:D28"/>
    <mergeCell ref="C29:D29"/>
    <mergeCell ref="C35:D35"/>
    <mergeCell ref="C30:D30"/>
    <mergeCell ref="C31:D31"/>
    <mergeCell ref="C23:D23"/>
    <mergeCell ref="C36:D36"/>
    <mergeCell ref="C37:D37"/>
  </mergeCells>
  <conditionalFormatting sqref="V14">
    <cfRule type="expression" dxfId="18" priority="145">
      <formula>$V173="EN DESARROLLO"</formula>
    </cfRule>
    <cfRule type="expression" dxfId="17" priority="146">
      <formula>$V$14</formula>
    </cfRule>
    <cfRule type="expression" dxfId="16" priority="147">
      <formula>"TERMINADO"</formula>
    </cfRule>
  </conditionalFormatting>
  <conditionalFormatting sqref="V14:V51">
    <cfRule type="expression" dxfId="15" priority="1">
      <formula>$V14="NO INICIADO"</formula>
    </cfRule>
    <cfRule type="expression" dxfId="14" priority="2">
      <formula>$V14="ATRASADO"</formula>
    </cfRule>
    <cfRule type="expression" dxfId="13" priority="3">
      <formula>$V14="EN DESARROLLO"</formula>
    </cfRule>
    <cfRule type="expression" dxfId="12" priority="4">
      <formula>$V14="TERMINADO"</formula>
    </cfRule>
  </conditionalFormatting>
  <dataValidations count="1">
    <dataValidation type="list" allowBlank="1" showInputMessage="1" showErrorMessage="1" sqref="V14:V51" xr:uid="{00000000-0002-0000-0200-000000000000}">
      <formula1>$U$58:$U$61</formula1>
    </dataValidation>
  </dataValidations>
  <pageMargins left="0.7" right="0.7" top="0.75" bottom="0.75" header="0.3" footer="0.3"/>
  <pageSetup scale="78" orientation="landscape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"/>
  <sheetViews>
    <sheetView zoomScale="70" zoomScaleNormal="70" workbookViewId="0">
      <selection activeCell="C14" sqref="C14:D14"/>
    </sheetView>
  </sheetViews>
  <sheetFormatPr baseColWidth="10" defaultColWidth="9.140625" defaultRowHeight="15.75" x14ac:dyDescent="0.25"/>
  <cols>
    <col min="1" max="1" width="5.42578125" style="2" customWidth="1"/>
    <col min="2" max="2" width="6.28515625" style="1" customWidth="1"/>
    <col min="3" max="3" width="33.7109375" style="2" customWidth="1"/>
    <col min="4" max="4" width="20.7109375" style="2" customWidth="1"/>
    <col min="5" max="5" width="19.85546875" style="2" customWidth="1"/>
    <col min="6" max="6" width="18.85546875" style="2" customWidth="1"/>
    <col min="7" max="7" width="30.85546875" style="2" customWidth="1"/>
    <col min="8" max="8" width="24.85546875" style="6" customWidth="1"/>
    <col min="9" max="9" width="24.42578125" style="6" customWidth="1"/>
    <col min="10" max="11" width="20.7109375" style="6" customWidth="1"/>
    <col min="12" max="12" width="22.140625" style="6" customWidth="1"/>
    <col min="13" max="14" width="20.7109375" style="6" customWidth="1"/>
    <col min="15" max="15" width="28.7109375" style="2" customWidth="1"/>
    <col min="16" max="16384" width="9.140625" style="2"/>
  </cols>
  <sheetData>
    <row r="1" spans="2:15" ht="16.5" thickBot="1" x14ac:dyDescent="0.3"/>
    <row r="2" spans="2:15" ht="20.25" customHeight="1" x14ac:dyDescent="0.25">
      <c r="B2" s="206"/>
      <c r="C2" s="207"/>
      <c r="D2" s="212" t="s">
        <v>23</v>
      </c>
      <c r="E2" s="213"/>
      <c r="F2" s="213"/>
      <c r="G2" s="213"/>
      <c r="H2" s="213"/>
      <c r="I2" s="213"/>
      <c r="J2" s="213"/>
      <c r="K2" s="213"/>
      <c r="L2" s="213"/>
      <c r="M2" s="213"/>
      <c r="N2" s="214"/>
      <c r="O2" s="102" t="s">
        <v>61</v>
      </c>
    </row>
    <row r="3" spans="2:15" ht="21" customHeight="1" thickBot="1" x14ac:dyDescent="0.3">
      <c r="B3" s="208"/>
      <c r="C3" s="209"/>
      <c r="D3" s="215"/>
      <c r="E3" s="216"/>
      <c r="F3" s="216"/>
      <c r="G3" s="216"/>
      <c r="H3" s="216"/>
      <c r="I3" s="216"/>
      <c r="J3" s="216"/>
      <c r="K3" s="216"/>
      <c r="L3" s="216"/>
      <c r="M3" s="216"/>
      <c r="N3" s="217"/>
      <c r="O3" s="103" t="s">
        <v>62</v>
      </c>
    </row>
    <row r="4" spans="2:15" ht="15.75" customHeight="1" x14ac:dyDescent="0.25">
      <c r="B4" s="208"/>
      <c r="C4" s="209"/>
      <c r="D4" s="182" t="s">
        <v>34</v>
      </c>
      <c r="E4" s="183"/>
      <c r="F4" s="183"/>
      <c r="G4" s="183"/>
      <c r="H4" s="183"/>
      <c r="I4" s="183"/>
      <c r="J4" s="183"/>
      <c r="K4" s="183"/>
      <c r="L4" s="183"/>
      <c r="M4" s="183"/>
      <c r="N4" s="184"/>
      <c r="O4" s="221" t="s">
        <v>63</v>
      </c>
    </row>
    <row r="5" spans="2:15" ht="28.5" customHeight="1" thickBot="1" x14ac:dyDescent="0.3">
      <c r="B5" s="210"/>
      <c r="C5" s="211"/>
      <c r="D5" s="218"/>
      <c r="E5" s="219"/>
      <c r="F5" s="219"/>
      <c r="G5" s="219"/>
      <c r="H5" s="219"/>
      <c r="I5" s="219"/>
      <c r="J5" s="219"/>
      <c r="K5" s="219"/>
      <c r="L5" s="219"/>
      <c r="M5" s="219"/>
      <c r="N5" s="220"/>
      <c r="O5" s="222"/>
    </row>
    <row r="6" spans="2:15" s="3" customFormat="1" ht="33" customHeight="1" x14ac:dyDescent="0.2">
      <c r="B6" s="190" t="s">
        <v>0</v>
      </c>
      <c r="C6" s="191"/>
      <c r="D6" s="192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4"/>
    </row>
    <row r="7" spans="2:15" s="3" customFormat="1" ht="24.95" customHeight="1" thickBot="1" x14ac:dyDescent="0.25">
      <c r="B7" s="133" t="s">
        <v>1</v>
      </c>
      <c r="C7" s="134"/>
      <c r="D7" s="111"/>
      <c r="E7" s="135"/>
      <c r="F7" s="135"/>
      <c r="G7" s="135"/>
      <c r="H7" s="141"/>
      <c r="I7" s="141"/>
      <c r="J7" s="141"/>
      <c r="K7" s="135"/>
      <c r="L7" s="135"/>
      <c r="M7" s="135"/>
      <c r="N7" s="135"/>
      <c r="O7" s="137"/>
    </row>
    <row r="8" spans="2:15" s="3" customFormat="1" ht="24.95" customHeight="1" thickBot="1" x14ac:dyDescent="0.25">
      <c r="B8" s="163" t="s">
        <v>2</v>
      </c>
      <c r="C8" s="164"/>
      <c r="D8" s="226"/>
      <c r="E8" s="227"/>
      <c r="F8" s="227"/>
      <c r="G8" s="228"/>
      <c r="H8" s="223" t="s">
        <v>29</v>
      </c>
      <c r="I8" s="224"/>
      <c r="J8" s="225"/>
      <c r="K8" s="229"/>
      <c r="L8" s="230"/>
      <c r="M8" s="230"/>
      <c r="N8" s="230"/>
      <c r="O8" s="231"/>
    </row>
    <row r="9" spans="2:15" s="3" customFormat="1" ht="24.95" customHeight="1" x14ac:dyDescent="0.2">
      <c r="B9" s="133" t="s">
        <v>3</v>
      </c>
      <c r="C9" s="134"/>
      <c r="D9" s="111" t="s">
        <v>27</v>
      </c>
      <c r="E9" s="135"/>
      <c r="F9" s="135"/>
      <c r="G9" s="135"/>
      <c r="H9" s="136"/>
      <c r="I9" s="136"/>
      <c r="J9" s="136"/>
      <c r="K9" s="135"/>
      <c r="L9" s="135"/>
      <c r="M9" s="135"/>
      <c r="N9" s="135"/>
      <c r="O9" s="137"/>
    </row>
    <row r="10" spans="2:15" s="3" customFormat="1" ht="24.95" customHeight="1" x14ac:dyDescent="0.2">
      <c r="B10" s="133" t="s">
        <v>4</v>
      </c>
      <c r="C10" s="134"/>
      <c r="D10" s="111" t="s">
        <v>28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7"/>
    </row>
    <row r="11" spans="2:15" s="4" customFormat="1" ht="24.95" customHeight="1" thickBot="1" x14ac:dyDescent="0.25">
      <c r="B11" s="144" t="s">
        <v>30</v>
      </c>
      <c r="C11" s="145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2"/>
    </row>
    <row r="12" spans="2:15" s="8" customFormat="1" ht="31.5" customHeight="1" thickBot="1" x14ac:dyDescent="0.25">
      <c r="B12" s="195" t="s">
        <v>5</v>
      </c>
      <c r="C12" s="197" t="s">
        <v>7</v>
      </c>
      <c r="D12" s="198"/>
      <c r="E12" s="203" t="s">
        <v>35</v>
      </c>
      <c r="F12" s="204"/>
      <c r="G12" s="205" t="s">
        <v>36</v>
      </c>
      <c r="H12" s="203"/>
      <c r="I12" s="203"/>
      <c r="J12" s="203"/>
      <c r="K12" s="147" t="s">
        <v>42</v>
      </c>
      <c r="L12" s="148"/>
      <c r="M12" s="199"/>
      <c r="N12" s="199"/>
      <c r="O12" s="200"/>
    </row>
    <row r="13" spans="2:15" s="3" customFormat="1" ht="62.25" customHeight="1" thickBot="1" x14ac:dyDescent="0.25">
      <c r="B13" s="196"/>
      <c r="C13" s="197"/>
      <c r="D13" s="198"/>
      <c r="E13" s="70" t="s">
        <v>38</v>
      </c>
      <c r="F13" s="71" t="s">
        <v>60</v>
      </c>
      <c r="G13" s="37" t="s">
        <v>40</v>
      </c>
      <c r="H13" s="36" t="s">
        <v>41</v>
      </c>
      <c r="I13" s="38" t="s">
        <v>39</v>
      </c>
      <c r="J13" s="44" t="s">
        <v>43</v>
      </c>
      <c r="K13" s="45" t="s">
        <v>44</v>
      </c>
      <c r="L13" s="40" t="s">
        <v>45</v>
      </c>
      <c r="M13" s="30" t="s">
        <v>25</v>
      </c>
      <c r="N13" s="36" t="s">
        <v>46</v>
      </c>
      <c r="O13" s="36" t="s">
        <v>47</v>
      </c>
    </row>
    <row r="14" spans="2:15" s="3" customFormat="1" ht="65.25" customHeight="1" x14ac:dyDescent="0.25">
      <c r="B14" s="72">
        <v>1</v>
      </c>
      <c r="C14" s="193"/>
      <c r="D14" s="193"/>
      <c r="E14" s="32"/>
      <c r="F14" s="55"/>
      <c r="G14" s="50"/>
      <c r="H14" s="35"/>
      <c r="I14" s="56"/>
      <c r="J14" s="51"/>
      <c r="K14" s="46"/>
      <c r="L14" s="39"/>
      <c r="M14" s="41"/>
      <c r="N14" s="42"/>
      <c r="O14" s="43"/>
    </row>
    <row r="15" spans="2:15" s="3" customFormat="1" ht="48" customHeight="1" x14ac:dyDescent="0.25">
      <c r="B15" s="33">
        <v>2</v>
      </c>
      <c r="C15" s="135"/>
      <c r="D15" s="135"/>
      <c r="E15" s="12"/>
      <c r="F15" s="17"/>
      <c r="G15" s="16"/>
      <c r="H15" s="10"/>
      <c r="I15" s="57"/>
      <c r="J15" s="52"/>
      <c r="K15" s="47"/>
      <c r="L15" s="13"/>
      <c r="M15" s="26"/>
      <c r="N15" s="13"/>
      <c r="O15" s="17"/>
    </row>
    <row r="16" spans="2:15" s="3" customFormat="1" ht="66" customHeight="1" x14ac:dyDescent="0.25">
      <c r="B16" s="33">
        <v>3</v>
      </c>
      <c r="C16" s="135"/>
      <c r="D16" s="135"/>
      <c r="E16" s="12"/>
      <c r="F16" s="17"/>
      <c r="G16" s="16"/>
      <c r="H16" s="10"/>
      <c r="I16" s="57"/>
      <c r="J16" s="52"/>
      <c r="K16" s="47"/>
      <c r="L16" s="13"/>
      <c r="M16" s="13"/>
      <c r="N16" s="13"/>
      <c r="O16" s="17"/>
    </row>
    <row r="17" spans="2:15" s="3" customFormat="1" ht="63.75" customHeight="1" x14ac:dyDescent="0.2">
      <c r="B17" s="33">
        <v>4</v>
      </c>
      <c r="C17" s="135"/>
      <c r="D17" s="135"/>
      <c r="E17" s="12"/>
      <c r="F17" s="17"/>
      <c r="G17" s="16"/>
      <c r="H17" s="10"/>
      <c r="I17" s="57"/>
      <c r="J17" s="53"/>
      <c r="K17" s="48"/>
      <c r="L17" s="15"/>
      <c r="M17" s="15"/>
      <c r="N17" s="15"/>
      <c r="O17" s="17"/>
    </row>
    <row r="18" spans="2:15" s="3" customFormat="1" ht="39" customHeight="1" thickBot="1" x14ac:dyDescent="0.3">
      <c r="B18" s="34">
        <v>5</v>
      </c>
      <c r="C18" s="142"/>
      <c r="D18" s="142"/>
      <c r="E18" s="19"/>
      <c r="F18" s="22"/>
      <c r="G18" s="18"/>
      <c r="H18" s="20"/>
      <c r="I18" s="58"/>
      <c r="J18" s="54"/>
      <c r="K18" s="49"/>
      <c r="L18" s="21"/>
      <c r="M18" s="21"/>
      <c r="N18" s="21"/>
      <c r="O18" s="22"/>
    </row>
    <row r="20" spans="2:15" ht="18.75" x14ac:dyDescent="0.3">
      <c r="G20" s="68" t="s">
        <v>57</v>
      </c>
      <c r="H20" s="68" t="s">
        <v>58</v>
      </c>
      <c r="I20" s="68" t="s">
        <v>59</v>
      </c>
    </row>
    <row r="21" spans="2:15" ht="18.75" x14ac:dyDescent="0.3">
      <c r="G21" s="68" t="s">
        <v>55</v>
      </c>
      <c r="H21" s="68"/>
      <c r="I21" s="68"/>
    </row>
    <row r="22" spans="2:15" ht="24" customHeight="1" x14ac:dyDescent="0.25">
      <c r="G22" s="59" t="s">
        <v>48</v>
      </c>
      <c r="H22" s="59"/>
      <c r="I22" s="59"/>
    </row>
    <row r="23" spans="2:15" ht="14.25" customHeight="1" x14ac:dyDescent="0.25">
      <c r="G23" s="60" t="s">
        <v>37</v>
      </c>
      <c r="H23" s="69" t="s">
        <v>49</v>
      </c>
      <c r="I23" s="60" t="s">
        <v>50</v>
      </c>
    </row>
    <row r="24" spans="2:15" x14ac:dyDescent="0.25">
      <c r="G24" s="61" t="s">
        <v>51</v>
      </c>
      <c r="H24" s="62">
        <f>COUNTIF(I14:I18,G24)</f>
        <v>0</v>
      </c>
      <c r="I24" s="63" t="e">
        <f>Tabla3[[#This Row],[Columna2]]/H28</f>
        <v>#DIV/0!</v>
      </c>
    </row>
    <row r="25" spans="2:15" x14ac:dyDescent="0.25">
      <c r="G25" s="64" t="s">
        <v>52</v>
      </c>
      <c r="H25" s="62">
        <f>COUNTIF(I14:I18,G25)</f>
        <v>0</v>
      </c>
      <c r="I25" s="63" t="e">
        <f>Tabla3[[#This Row],[Columna2]]/H28</f>
        <v>#DIV/0!</v>
      </c>
    </row>
    <row r="26" spans="2:15" x14ac:dyDescent="0.25">
      <c r="G26" s="65" t="s">
        <v>53</v>
      </c>
      <c r="H26" s="62">
        <f>COUNTIF(I14:I18,G26)</f>
        <v>0</v>
      </c>
      <c r="I26" s="63" t="e">
        <f>Tabla3[[#This Row],[Columna2]]/H28</f>
        <v>#DIV/0!</v>
      </c>
    </row>
    <row r="27" spans="2:15" x14ac:dyDescent="0.25">
      <c r="G27" s="66" t="s">
        <v>54</v>
      </c>
      <c r="H27" s="62">
        <f>COUNTIF(I14:I18,G27)</f>
        <v>0</v>
      </c>
      <c r="I27" s="63" t="e">
        <f>Tabla3[[#This Row],[Columna2]]/H28</f>
        <v>#DIV/0!</v>
      </c>
    </row>
    <row r="28" spans="2:15" x14ac:dyDescent="0.25">
      <c r="G28" s="67" t="s">
        <v>56</v>
      </c>
      <c r="H28" s="62">
        <f>SUM(H24:H27)</f>
        <v>0</v>
      </c>
      <c r="I28" s="82"/>
    </row>
  </sheetData>
  <mergeCells count="28">
    <mergeCell ref="B7:C7"/>
    <mergeCell ref="D7:O7"/>
    <mergeCell ref="B8:C8"/>
    <mergeCell ref="B2:C5"/>
    <mergeCell ref="D2:N3"/>
    <mergeCell ref="D4:N5"/>
    <mergeCell ref="O4:O5"/>
    <mergeCell ref="B6:C6"/>
    <mergeCell ref="D6:O6"/>
    <mergeCell ref="H8:J8"/>
    <mergeCell ref="D8:G8"/>
    <mergeCell ref="K8:O8"/>
    <mergeCell ref="B9:C9"/>
    <mergeCell ref="D9:O9"/>
    <mergeCell ref="C16:D16"/>
    <mergeCell ref="C17:D17"/>
    <mergeCell ref="C18:D18"/>
    <mergeCell ref="C14:D14"/>
    <mergeCell ref="C15:D15"/>
    <mergeCell ref="B10:C10"/>
    <mergeCell ref="D10:O10"/>
    <mergeCell ref="B11:C11"/>
    <mergeCell ref="B12:B13"/>
    <mergeCell ref="C12:D13"/>
    <mergeCell ref="K12:O12"/>
    <mergeCell ref="D11:O11"/>
    <mergeCell ref="E12:F12"/>
    <mergeCell ref="G12:J12"/>
  </mergeCells>
  <conditionalFormatting sqref="I14:I18">
    <cfRule type="expression" dxfId="6" priority="1">
      <formula>$I14="NO INICIADO"</formula>
    </cfRule>
    <cfRule type="expression" dxfId="5" priority="2">
      <formula>$I14="ATRASADO"</formula>
    </cfRule>
    <cfRule type="expression" dxfId="4" priority="3">
      <formula>$I14="EN DESARROLLO"</formula>
    </cfRule>
    <cfRule type="expression" dxfId="3" priority="4">
      <formula>$I14="TERMINADO"</formula>
    </cfRule>
  </conditionalFormatting>
  <dataValidations count="2">
    <dataValidation type="list" allowBlank="1" showInputMessage="1" showErrorMessage="1" sqref="F14:F18" xr:uid="{00000000-0002-0000-0300-000000000000}">
      <formula1>"QUINCENAL,MENSUAL,BIMENSUAL,TRIMESTRAL,SEMESTRAL,ANUAL"</formula1>
    </dataValidation>
    <dataValidation type="list" allowBlank="1" showInputMessage="1" showErrorMessage="1" sqref="I14:I18" xr:uid="{00000000-0002-0000-0300-000001000000}">
      <formula1>$G$24:$G$27</formula1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 Mejoramiento COSTA HERMOSA</vt:lpstr>
      <vt:lpstr>Plan Mejoramiento CIUDADELA </vt:lpstr>
      <vt:lpstr>Plan Mejoramiento 13 DE JUNIO</vt:lpstr>
      <vt:lpstr>Seguimiento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APOYO-TIC</cp:lastModifiedBy>
  <dcterms:created xsi:type="dcterms:W3CDTF">2020-09-14T14:07:12Z</dcterms:created>
  <dcterms:modified xsi:type="dcterms:W3CDTF">2026-07-29T17:55:38Z</dcterms:modified>
</cp:coreProperties>
</file>