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YO-TIC\Documents\"/>
    </mc:Choice>
  </mc:AlternateContent>
  <xr:revisionPtr revIDLastSave="0" documentId="13_ncr:1_{EA35504F-F7A4-4706-BCAE-E60EBD1E4371}" xr6:coauthVersionLast="46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PLAN MEJORAMIENTO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5" i="1" l="1"/>
  <c r="W37" i="1" l="1"/>
  <c r="V36" i="1"/>
  <c r="W36" i="1" s="1"/>
  <c r="W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PLANEACION1</author>
  </authors>
  <commentList>
    <comment ref="I11" authorId="0" shapeId="0" xr:uid="{00000000-0006-0000-0000-000001000000}">
      <text>
        <r>
          <rPr>
            <b/>
            <sz val="14"/>
            <rFont val="Arial"/>
            <family val="2"/>
          </rPr>
          <t>Señalar en el cronograma de plan de mejoramiento la fecha de inicio y finalización de la oportunidad de mejora</t>
        </r>
        <r>
          <rPr>
            <sz val="14"/>
            <rFont val="Arial"/>
            <family val="2"/>
          </rPr>
          <t xml:space="preserve">
</t>
        </r>
      </text>
    </comment>
    <comment ref="U11" authorId="0" shapeId="0" xr:uid="{00000000-0006-0000-0000-000002000000}">
      <text>
        <r>
          <rPr>
            <b/>
            <sz val="14"/>
            <rFont val="Arial"/>
            <family val="2"/>
          </rPr>
          <t>Describa cargo de la(s) persona(S) responsable(S) de realizar la acción de mejora.</t>
        </r>
      </text>
    </comment>
    <comment ref="V11" authorId="0" shapeId="0" xr:uid="{00000000-0006-0000-0000-000003000000}">
      <text>
        <r>
          <rPr>
            <b/>
            <sz val="14"/>
            <rFont val="Arial"/>
            <family val="2"/>
          </rPr>
          <t>Semaforizar la acción o actividad a implementar seleccionando el estado en: TERMINADO, ENDESARROLLO, ATRASADO Y NO INICIADO- 
En la parte inferior del plan de mejora se refleja el % de cumplimiento de cada estado.</t>
        </r>
      </text>
    </comment>
    <comment ref="C12" authorId="0" shapeId="0" xr:uid="{00000000-0006-0000-0000-000004000000}">
      <text>
        <r>
          <rPr>
            <b/>
            <sz val="14"/>
            <rFont val="Arial"/>
            <family val="2"/>
          </rPr>
          <t>Describa de manera clara y concreta los hallazgos de la evaluación recopilada frente a los criterios definidos y/o la oportunidad de mejora a que hubiere lugar según el hallazgo descrito ( en positivo).</t>
        </r>
      </text>
    </comment>
    <comment ref="E12" authorId="0" shapeId="0" xr:uid="{00000000-0006-0000-0000-000005000000}">
      <text>
        <r>
          <rPr>
            <b/>
            <sz val="14"/>
            <rFont val="Arial"/>
            <family val="2"/>
          </rPr>
          <t>Teniendo en cuenta el ciclo PHVA, relacione la acción de mejoramiento, acción correctiva y/o acción preventiva según corresponda, que soporten la oportunidad de mejora.</t>
        </r>
        <r>
          <rPr>
            <sz val="9"/>
            <rFont val="Tahoma"/>
            <family val="2"/>
          </rPr>
          <t xml:space="preserve">
</t>
        </r>
      </text>
    </comment>
    <comment ref="F12" authorId="0" shapeId="0" xr:uid="{00000000-0006-0000-0000-000006000000}">
      <text>
        <r>
          <rPr>
            <b/>
            <sz val="14"/>
            <rFont val="Arial"/>
            <family val="2"/>
          </rPr>
          <t>Se debe definir la fecha en que se proyecta dar inicio a la acción de mejoramiento.</t>
        </r>
      </text>
    </comment>
    <comment ref="G12" authorId="0" shapeId="0" xr:uid="{00000000-0006-0000-0000-000007000000}">
      <text>
        <r>
          <rPr>
            <b/>
            <sz val="14"/>
            <rFont val="Arial"/>
            <family val="2"/>
          </rPr>
          <t>Se debe definir la fecha en que se proyecta dar por finalizada la acción de mejora.</t>
        </r>
      </text>
    </comment>
    <comment ref="H12" authorId="0" shapeId="0" xr:uid="{00000000-0006-0000-0000-000008000000}">
      <text>
        <r>
          <rPr>
            <b/>
            <sz val="14"/>
            <rFont val="Arial"/>
            <family val="2"/>
          </rPr>
          <t>Relacione los entregables atribuibles al cumplimiento de las actividades que contribuyen a cerrar el hallazgo que dio origen a la formulación de plan de mejoramiento.</t>
        </r>
      </text>
    </comment>
    <comment ref="B29" authorId="0" shapeId="0" xr:uid="{00000000-0006-0000-0000-000009000000}">
      <text>
        <r>
          <rPr>
            <b/>
            <sz val="14"/>
            <rFont val="Arial"/>
            <family val="2"/>
          </rPr>
          <t>Describir la fecha de la ejecución de la auditoria</t>
        </r>
      </text>
    </comment>
    <comment ref="G29" authorId="0" shapeId="0" xr:uid="{00000000-0006-0000-0000-00000A000000}">
      <text>
        <r>
          <rPr>
            <b/>
            <sz val="14"/>
            <rFont val="Arial"/>
            <family val="2"/>
          </rPr>
          <t>Describir la fecha de elaboración del informe y/o plan de mejoramiento de la auditoria</t>
        </r>
      </text>
    </comment>
    <comment ref="R29" authorId="0" shapeId="0" xr:uid="{00000000-0006-0000-0000-00000B000000}">
      <text>
        <r>
          <rPr>
            <b/>
            <sz val="14"/>
            <rFont val="Arial"/>
            <family val="2"/>
          </rPr>
          <t xml:space="preserve">Describir la fecha en la que se realiza la presentación por parte del responsable a el área de auditoria y calidad. 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<sst xmlns="http://schemas.openxmlformats.org/spreadsheetml/2006/main" count="139" uniqueCount="92">
  <si>
    <t xml:space="preserve">ESE HOSPITAL MATERNO INFANTIL CIUDADELA METROPOLITANA DE SOLEDAD </t>
  </si>
  <si>
    <t>Código: PL-PMA-02</t>
  </si>
  <si>
    <t>Versión: 03</t>
  </si>
  <si>
    <t>PLAN DE MEJORAMIENTO</t>
  </si>
  <si>
    <t>Proceso/ Subproceso Auditado</t>
  </si>
  <si>
    <t>Objetivo del Proceso</t>
  </si>
  <si>
    <t>Auditor:</t>
  </si>
  <si>
    <t>Objetivo de la Auditoría</t>
  </si>
  <si>
    <t>Alcance de la Auditoría</t>
  </si>
  <si>
    <t>Centro de salud</t>
  </si>
  <si>
    <t>CRONOGRAMA DEL PLAN DE MEJORAMIENTO</t>
  </si>
  <si>
    <t>Responsable/Cargo</t>
  </si>
  <si>
    <t>Semaforización y/o Estado</t>
  </si>
  <si>
    <t>N%</t>
  </si>
  <si>
    <t>Oportunidad de Mejora /hallazgo</t>
  </si>
  <si>
    <t>Acción a implementar</t>
  </si>
  <si>
    <t>Fecha Inicio</t>
  </si>
  <si>
    <t>Fecha finalización</t>
  </si>
  <si>
    <t>Entregable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</si>
  <si>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</si>
  <si>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</si>
  <si>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</si>
  <si>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</si>
  <si>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</si>
  <si>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</si>
  <si>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</si>
  <si>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</si>
  <si>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</si>
  <si>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</si>
  <si>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</si>
  <si>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</si>
  <si>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EN DESARROLLO</t>
  </si>
  <si>
    <t>Fecha de Ejecución de la Auditoría :</t>
  </si>
  <si>
    <t xml:space="preserve">Fecha del Informe de Auditoría: </t>
  </si>
  <si>
    <t xml:space="preserve">Fecha de presentación del plan: </t>
  </si>
  <si>
    <t>INDICADORES DE CUMPLIMIENTO</t>
  </si>
  <si>
    <t>Columna1</t>
  </si>
  <si>
    <t>Columna2</t>
  </si>
  <si>
    <t>ESTADO</t>
  </si>
  <si>
    <t>NUMERO DE ACCIONES</t>
  </si>
  <si>
    <t>PORCENTAJE</t>
  </si>
  <si>
    <t>TERMINADO</t>
  </si>
  <si>
    <t>ATRASADO</t>
  </si>
  <si>
    <t>NO INICIADO</t>
  </si>
  <si>
    <t>TOTAL</t>
  </si>
  <si>
    <t>Verificación de las acciones de los planes de mejora previamente establecidas; con un acompañamiento a los prestadores.</t>
  </si>
  <si>
    <t>Líder o coordinador del Proceso Auditado:</t>
  </si>
  <si>
    <t>Auditoria de calidad eps coosalud</t>
  </si>
  <si>
    <t xml:space="preserve">se evidencian escaleras sin cinta antideslizante en algunos peldaños; otras en deterioro. </t>
  </si>
  <si>
    <t>evidenciamos paredes sucias en la fachada externa, se evidencian paredes sucias en el área de toma de muestras de citologías.</t>
  </si>
  <si>
    <t>se evidencia cableado expuesto en el área de toma de muestras de citologías; presentado un riesgo para la seguridad del paciente y el personal asistencial.</t>
  </si>
  <si>
    <t>se evidencia señalización de salida despegada de la pared a punto de caerse.</t>
  </si>
  <si>
    <t>Se evidencia ausencia de servilletas en su dispensador en el servicio de toma de muestras de laboratorio;</t>
  </si>
  <si>
    <t xml:space="preserve">no hay adherencia a los protocolos de bioseguridad ya que se evidencia en el servicio de toma de muestras de laboratorio residuos vasos desechable con basura y botella de agua, cartuchera y grapadora junto a los tubos de muestra de sangre. </t>
  </si>
  <si>
    <t>Se observa ausencia de la guía visual o instructivo de la técnica de lavado de manos en el servicio de toma de muestras de laboratorio.</t>
  </si>
  <si>
    <t>mariam cantillo</t>
  </si>
  <si>
    <t>Valeria cadena</t>
  </si>
  <si>
    <t>realizar seguimiento a los prestadores que forman parte de la red de la EAPB de coosalud mediante visitas de calidad</t>
  </si>
  <si>
    <t>SST</t>
  </si>
  <si>
    <t>RECURSO FISICO</t>
  </si>
  <si>
    <t>SUBGERENCIA ADMINISTRATIVA</t>
  </si>
  <si>
    <t>GESTION AMBIENTAL</t>
  </si>
  <si>
    <t xml:space="preserve"> Se evidencia mueble del segundo piso en estado deterioro y grietas. Es deber de la institución garantizar que los mobiliarios estén en óptimas condiciones; ya que visiblemente incumplen con las normas de hiegiene.</t>
  </si>
  <si>
    <t xml:space="preserve">LIDER DE ODONTOLOGIA </t>
  </si>
  <si>
    <t>SEGURIDAD DEL PACIENTE</t>
  </si>
  <si>
    <t xml:space="preserve"> se evidencian bolsos y documentos encima del área o mesón de trabajo junto al lavamanos; en el servicio de toma de muestras </t>
  </si>
  <si>
    <t>03/042026</t>
  </si>
  <si>
    <t>evidencia fotografica</t>
  </si>
  <si>
    <t>Realizar la instalación y/o reposición de la cinta antideslizante en todos los peldaños</t>
  </si>
  <si>
    <t>Realizar  limpieza  de las superficies y efectuar labores de mantenimiento y pintura para garantizar condiciones adecuadas.</t>
  </si>
  <si>
    <t>Informe de mantenimiento</t>
  </si>
  <si>
    <t>cumple con el concepto emitido; pero no hay adherencia a laa gestion de residuos por parte del personal</t>
  </si>
  <si>
    <t>Garantizar proteccion al cableado expuesto</t>
  </si>
  <si>
    <t xml:space="preserve">Informe de adherencia </t>
  </si>
  <si>
    <t xml:space="preserve">Realizar Capacitaciones de gestion de residuos al personal </t>
  </si>
  <si>
    <t>se evidencia una disposición incorrecta de residuos en contenedores lo que indica fallas en la aplicación del Plan de Gestión de Residuos de la institución.</t>
  </si>
  <si>
    <t xml:space="preserve">Reforzar las capacitaciones al personal sobre la correcta clasificacion de los residuos </t>
  </si>
  <si>
    <t xml:space="preserve">informe de capacitaciones </t>
  </si>
  <si>
    <t xml:space="preserve">Realizar cambios y mantenimiento de señalizaciones </t>
  </si>
  <si>
    <t xml:space="preserve"> se evidencia  unidad odontológica deteriorada, corroída.</t>
  </si>
  <si>
    <t xml:space="preserve">se evidencia falla en el seguimiento y mantenimiento de la unidad odontologica </t>
  </si>
  <si>
    <t xml:space="preserve">Realizar mantenimiento en la unidad odontologica </t>
  </si>
  <si>
    <t>Realizar mantenimiento para determinar  la viabilidad del equipo</t>
  </si>
  <si>
    <t>Solicitar cambio a subgerencia administrativa del mueble en estado de deterioro.</t>
  </si>
  <si>
    <t xml:space="preserve">Instalar hablador de la guia del lavado de manos </t>
  </si>
  <si>
    <t>Realizar adherencia de los protocolos de bioseguridad</t>
  </si>
  <si>
    <t xml:space="preserve">se evidencia en el servicio de toma de muestras de laboratorio residuos vasos desechable con basura y botella de agua, cartuchera y grapadora junto a los tubos de muestra de sangre. </t>
  </si>
  <si>
    <t xml:space="preserve">no hay adherencia a los protocolos de bioseguridad </t>
  </si>
  <si>
    <t>Reforzar las capacitaciones al personal sobre los protocolos de bioseguridad</t>
  </si>
  <si>
    <t xml:space="preserve">Dotar los inusmos requeridos en el servicio. </t>
  </si>
  <si>
    <t xml:space="preserve">ALMACEN </t>
  </si>
  <si>
    <t>Fecha: 02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</si>
</sst>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theme="1"/>
      <name val="Arial"/>
      <charset val="13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9"/>
      <name val="Tahoma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3" fillId="0" borderId="0" xfId="1" applyFont="1"/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5" borderId="25" xfId="0" applyFont="1" applyFill="1" applyBorder="1" applyAlignment="1">
      <alignment horizontal="left" vertical="center"/>
    </xf>
    <xf numFmtId="0" fontId="3" fillId="5" borderId="26" xfId="0" applyFont="1" applyFill="1" applyBorder="1" applyAlignment="1">
      <alignment horizontal="left" vertical="center"/>
    </xf>
    <xf numFmtId="0" fontId="3" fillId="0" borderId="14" xfId="1" applyFont="1" applyBorder="1" applyAlignment="1">
      <alignment horizontal="center" vertical="center"/>
    </xf>
    <xf numFmtId="0" fontId="3" fillId="2" borderId="14" xfId="1" applyFont="1" applyFill="1" applyBorder="1"/>
    <xf numFmtId="14" fontId="3" fillId="0" borderId="14" xfId="0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/>
    </xf>
    <xf numFmtId="0" fontId="3" fillId="12" borderId="1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0" borderId="14" xfId="1" applyFont="1" applyBorder="1"/>
    <xf numFmtId="0" fontId="6" fillId="7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0" borderId="0" xfId="0" applyFont="1"/>
    <xf numFmtId="17" fontId="3" fillId="0" borderId="48" xfId="0" applyNumberFormat="1" applyFont="1" applyBorder="1" applyAlignment="1">
      <alignment horizontal="center" vertical="center" wrapText="1"/>
    </xf>
    <xf numFmtId="0" fontId="1" fillId="14" borderId="14" xfId="0" applyFont="1" applyFill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1" applyFont="1" applyAlignment="1">
      <alignment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46" xfId="1" applyFont="1" applyBorder="1" applyAlignment="1">
      <alignment horizontal="center" vertical="center" wrapText="1"/>
    </xf>
    <xf numFmtId="0" fontId="3" fillId="0" borderId="48" xfId="1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17" fontId="3" fillId="0" borderId="7" xfId="0" applyNumberFormat="1" applyFont="1" applyBorder="1" applyAlignment="1">
      <alignment horizontal="center" vertical="center" wrapText="1"/>
    </xf>
    <xf numFmtId="17" fontId="3" fillId="0" borderId="22" xfId="0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2" borderId="41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/>
    </xf>
    <xf numFmtId="0" fontId="6" fillId="7" borderId="35" xfId="1" applyFont="1" applyFill="1" applyBorder="1" applyAlignment="1">
      <alignment horizontal="center" vertical="center" wrapText="1"/>
    </xf>
    <xf numFmtId="0" fontId="6" fillId="7" borderId="21" xfId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6" fillId="7" borderId="44" xfId="1" applyFont="1" applyFill="1" applyBorder="1" applyAlignment="1">
      <alignment horizontal="center" vertical="center"/>
    </xf>
    <xf numFmtId="0" fontId="6" fillId="7" borderId="46" xfId="1" applyFont="1" applyFill="1" applyBorder="1" applyAlignment="1">
      <alignment horizontal="center" vertical="center"/>
    </xf>
    <xf numFmtId="0" fontId="6" fillId="7" borderId="36" xfId="1" applyFont="1" applyFill="1" applyBorder="1" applyAlignment="1">
      <alignment horizontal="center" vertical="center"/>
    </xf>
    <xf numFmtId="0" fontId="6" fillId="7" borderId="37" xfId="1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6" fillId="3" borderId="33" xfId="1" applyFont="1" applyFill="1" applyBorder="1" applyAlignment="1">
      <alignment horizontal="center" vertical="center"/>
    </xf>
    <xf numFmtId="0" fontId="6" fillId="3" borderId="34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13" borderId="0" xfId="0" applyFont="1" applyFill="1" applyAlignment="1">
      <alignment horizont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6" fillId="7" borderId="12" xfId="1" applyFont="1" applyFill="1" applyBorder="1" applyAlignment="1">
      <alignment horizontal="center" vertical="center"/>
    </xf>
    <xf numFmtId="0" fontId="6" fillId="7" borderId="42" xfId="1" applyFont="1" applyFill="1" applyBorder="1" applyAlignment="1">
      <alignment horizontal="center" vertical="center"/>
    </xf>
    <xf numFmtId="0" fontId="6" fillId="7" borderId="25" xfId="1" applyFont="1" applyFill="1" applyBorder="1" applyAlignment="1">
      <alignment horizontal="center" vertical="center"/>
    </xf>
    <xf numFmtId="0" fontId="6" fillId="7" borderId="23" xfId="1" applyFont="1" applyFill="1" applyBorder="1" applyAlignment="1">
      <alignment horizontal="center" vertical="center"/>
    </xf>
    <xf numFmtId="0" fontId="6" fillId="7" borderId="25" xfId="1" applyFont="1" applyFill="1" applyBorder="1" applyAlignment="1">
      <alignment horizontal="center" vertical="center" wrapText="1"/>
    </xf>
    <xf numFmtId="0" fontId="6" fillId="7" borderId="23" xfId="1" applyFont="1" applyFill="1" applyBorder="1" applyAlignment="1">
      <alignment horizontal="center" vertical="center" wrapText="1"/>
    </xf>
    <xf numFmtId="0" fontId="6" fillId="7" borderId="43" xfId="1" applyFont="1" applyFill="1" applyBorder="1" applyAlignment="1">
      <alignment horizontal="center" vertical="center"/>
    </xf>
    <xf numFmtId="0" fontId="6" fillId="7" borderId="45" xfId="1" applyFont="1" applyFill="1" applyBorder="1" applyAlignment="1">
      <alignment horizontal="center" vertical="center"/>
    </xf>
    <xf numFmtId="0" fontId="6" fillId="7" borderId="3" xfId="1" applyFont="1" applyFill="1" applyBorder="1" applyAlignment="1">
      <alignment horizontal="center" vertical="center"/>
    </xf>
    <xf numFmtId="0" fontId="6" fillId="7" borderId="35" xfId="1" applyFont="1" applyFill="1" applyBorder="1" applyAlignment="1">
      <alignment horizontal="center" vertical="center"/>
    </xf>
    <xf numFmtId="0" fontId="6" fillId="7" borderId="11" xfId="1" applyFont="1" applyFill="1" applyBorder="1" applyAlignment="1">
      <alignment horizontal="center" vertical="center"/>
    </xf>
    <xf numFmtId="0" fontId="6" fillId="7" borderId="2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32">
    <dxf>
      <font>
        <b/>
        <i val="0"/>
        <strike val="0"/>
        <u val="none"/>
        <sz val="12"/>
        <color auto="1"/>
        <name val="Calibri"/>
        <scheme val="none"/>
      </font>
      <numFmt numFmtId="13" formatCode="0%"/>
      <alignment horizontal="center" vertical="center"/>
    </dxf>
    <dxf>
      <font>
        <b/>
        <i val="0"/>
        <strike val="0"/>
        <u val="none"/>
        <sz val="12"/>
        <color auto="1"/>
        <name val="Calibri"/>
        <scheme val="none"/>
      </font>
      <alignment horizontal="center" vertical="center"/>
    </dxf>
    <dxf>
      <font>
        <b/>
        <strike val="0"/>
        <u val="none"/>
        <sz val="12"/>
        <color auto="1"/>
        <name val="Calibri"/>
        <scheme val="none"/>
      </font>
    </dxf>
    <dxf>
      <fill>
        <patternFill patternType="solid">
          <bgColor theme="3" tint="0.39991454817346722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theme="6" tint="-0.24994659260841701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theme="3" tint="0.39991454817346722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2</xdr:col>
      <xdr:colOff>870857</xdr:colOff>
      <xdr:row>4</xdr:row>
      <xdr:rowOff>171450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685" y="217170"/>
          <a:ext cx="1753235" cy="7562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U32:W38" totalsRowShown="0">
  <autoFilter ref="U32:W38" xr:uid="{00000000-0009-0000-0100-000001000000}"/>
  <tableColumns count="3">
    <tableColumn id="1" xr3:uid="{00000000-0010-0000-0000-000001000000}" name="INDICADORES DE CUMPLIMIENTO" dataDxfId="2"/>
    <tableColumn id="2" xr3:uid="{00000000-0010-0000-0000-000002000000}" name="Columna1" dataDxfId="1"/>
    <tableColumn id="3" xr3:uid="{00000000-0010-0000-0000-000003000000}" name="Columna2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38"/>
  <sheetViews>
    <sheetView tabSelected="1" zoomScale="60" zoomScaleNormal="60" workbookViewId="0">
      <pane xSplit="4" ySplit="13" topLeftCell="E35" activePane="bottomRight" state="frozen"/>
      <selection pane="topRight" activeCell="E1" sqref="E1"/>
      <selection pane="bottomLeft" activeCell="A14" sqref="A14"/>
      <selection pane="bottomRight" activeCell="H15" sqref="H15"/>
    </sheetView>
  </sheetViews>
  <sheetFormatPr baseColWidth="10" defaultColWidth="9.140625" defaultRowHeight="15.75"/>
  <cols>
    <col min="1" max="1" width="5.42578125" style="4" customWidth="1"/>
    <col min="2" max="2" width="13.28515625" style="7" customWidth="1"/>
    <col min="3" max="3" width="20.7109375" style="7" customWidth="1"/>
    <col min="4" max="4" width="31.42578125" style="7" customWidth="1"/>
    <col min="5" max="5" width="38.28515625" style="7" customWidth="1"/>
    <col min="6" max="6" width="18.85546875" style="4" customWidth="1"/>
    <col min="7" max="7" width="18.28515625" style="4" customWidth="1"/>
    <col min="8" max="8" width="21.140625" style="31" customWidth="1"/>
    <col min="9" max="11" width="5.7109375" style="5" hidden="1" customWidth="1"/>
    <col min="12" max="20" width="5.7109375" style="5" customWidth="1"/>
    <col min="21" max="21" width="23.5703125" style="4" customWidth="1"/>
    <col min="22" max="22" width="26.42578125" style="4" customWidth="1"/>
    <col min="23" max="23" width="17.85546875" style="4" customWidth="1"/>
    <col min="24" max="16384" width="9.140625" style="4"/>
  </cols>
  <sheetData>
    <row r="2" spans="2:22">
      <c r="B2" s="76"/>
      <c r="C2" s="77"/>
      <c r="D2" s="80" t="s">
        <v>0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2"/>
      <c r="V2" s="8" t="s">
        <v>1</v>
      </c>
    </row>
    <row r="3" spans="2:22">
      <c r="B3" s="76"/>
      <c r="C3" s="77"/>
      <c r="D3" s="83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5"/>
      <c r="V3" s="9" t="s">
        <v>2</v>
      </c>
    </row>
    <row r="4" spans="2:22">
      <c r="B4" s="76"/>
      <c r="C4" s="77"/>
      <c r="D4" s="86" t="s">
        <v>3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8"/>
      <c r="V4" s="72" t="s">
        <v>91</v>
      </c>
    </row>
    <row r="5" spans="2:22">
      <c r="B5" s="78"/>
      <c r="C5" s="79"/>
      <c r="D5" s="89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1"/>
      <c r="V5" s="73"/>
    </row>
    <row r="6" spans="2:22" s="1" customFormat="1" ht="33" customHeight="1">
      <c r="B6" s="103" t="s">
        <v>4</v>
      </c>
      <c r="C6" s="104"/>
      <c r="D6" s="105" t="s">
        <v>47</v>
      </c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2:22" s="1" customFormat="1" ht="24.95" customHeight="1">
      <c r="B7" s="98" t="s">
        <v>5</v>
      </c>
      <c r="C7" s="99"/>
      <c r="D7" s="61"/>
      <c r="E7" s="62"/>
      <c r="F7" s="63"/>
      <c r="G7" s="63"/>
      <c r="H7" s="63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4"/>
    </row>
    <row r="8" spans="2:22" s="1" customFormat="1" ht="24.95" customHeight="1">
      <c r="B8" s="65" t="s">
        <v>6</v>
      </c>
      <c r="C8" s="66"/>
      <c r="D8" s="67" t="s">
        <v>56</v>
      </c>
      <c r="E8" s="68"/>
      <c r="F8" s="69" t="s">
        <v>46</v>
      </c>
      <c r="G8" s="70"/>
      <c r="H8" s="71"/>
      <c r="I8" s="46" t="s">
        <v>55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8"/>
    </row>
    <row r="9" spans="2:22" s="1" customFormat="1" ht="33.75" customHeight="1">
      <c r="B9" s="98" t="s">
        <v>7</v>
      </c>
      <c r="C9" s="99"/>
      <c r="D9" s="100" t="s">
        <v>57</v>
      </c>
      <c r="E9" s="53"/>
      <c r="F9" s="53"/>
      <c r="G9" s="53"/>
      <c r="H9" s="53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5"/>
    </row>
    <row r="10" spans="2:22" s="1" customFormat="1" ht="24.95" customHeight="1">
      <c r="B10" s="50" t="s">
        <v>8</v>
      </c>
      <c r="C10" s="51"/>
      <c r="D10" s="52" t="s">
        <v>45</v>
      </c>
      <c r="E10" s="53"/>
      <c r="F10" s="53"/>
      <c r="G10" s="53"/>
      <c r="H10" s="5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5"/>
    </row>
    <row r="11" spans="2:22" s="2" customFormat="1" ht="24.95" customHeight="1">
      <c r="B11" s="56" t="s">
        <v>9</v>
      </c>
      <c r="C11" s="57"/>
      <c r="D11" s="58"/>
      <c r="E11" s="59"/>
      <c r="F11" s="59"/>
      <c r="G11" s="59"/>
      <c r="H11" s="60"/>
      <c r="I11" s="101" t="s">
        <v>10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96" t="s">
        <v>11</v>
      </c>
      <c r="V11" s="74" t="s">
        <v>12</v>
      </c>
    </row>
    <row r="12" spans="2:22" s="3" customFormat="1" ht="31.5" customHeight="1">
      <c r="B12" s="109" t="s">
        <v>13</v>
      </c>
      <c r="C12" s="119" t="s">
        <v>14</v>
      </c>
      <c r="D12" s="120"/>
      <c r="E12" s="111" t="s">
        <v>15</v>
      </c>
      <c r="F12" s="113" t="s">
        <v>16</v>
      </c>
      <c r="G12" s="111" t="s">
        <v>17</v>
      </c>
      <c r="H12" s="115" t="s">
        <v>18</v>
      </c>
      <c r="I12" s="117" t="s">
        <v>19</v>
      </c>
      <c r="J12" s="92" t="s">
        <v>20</v>
      </c>
      <c r="K12" s="92" t="s">
        <v>21</v>
      </c>
      <c r="L12" s="92" t="s">
        <v>22</v>
      </c>
      <c r="M12" s="92" t="s">
        <v>23</v>
      </c>
      <c r="N12" s="92" t="s">
        <v>24</v>
      </c>
      <c r="O12" s="92" t="s">
        <v>25</v>
      </c>
      <c r="P12" s="92" t="s">
        <v>26</v>
      </c>
      <c r="Q12" s="92" t="s">
        <v>27</v>
      </c>
      <c r="R12" s="92" t="s">
        <v>28</v>
      </c>
      <c r="S12" s="92" t="s">
        <v>29</v>
      </c>
      <c r="T12" s="94" t="s">
        <v>30</v>
      </c>
      <c r="U12" s="97"/>
      <c r="V12" s="75"/>
    </row>
    <row r="13" spans="2:22" s="1" customFormat="1">
      <c r="B13" s="110"/>
      <c r="C13" s="121"/>
      <c r="D13" s="122"/>
      <c r="E13" s="112"/>
      <c r="F13" s="114"/>
      <c r="G13" s="112"/>
      <c r="H13" s="116"/>
      <c r="I13" s="118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5"/>
      <c r="U13" s="97"/>
      <c r="V13" s="75"/>
    </row>
    <row r="14" spans="2:22" s="1" customFormat="1" ht="87.75" customHeight="1">
      <c r="B14" s="28">
        <v>1</v>
      </c>
      <c r="C14" s="49" t="s">
        <v>48</v>
      </c>
      <c r="D14" s="49"/>
      <c r="E14" s="30" t="s">
        <v>68</v>
      </c>
      <c r="F14" s="12" t="s">
        <v>66</v>
      </c>
      <c r="G14" s="12">
        <v>46223</v>
      </c>
      <c r="H14" s="13" t="s">
        <v>67</v>
      </c>
      <c r="I14" s="11"/>
      <c r="J14" s="14"/>
      <c r="K14" s="10"/>
      <c r="L14" s="15"/>
      <c r="M14" s="15"/>
      <c r="N14" s="15"/>
      <c r="O14" s="15"/>
      <c r="P14" s="10"/>
      <c r="Q14" s="16"/>
      <c r="R14" s="16"/>
      <c r="S14" s="17"/>
      <c r="T14" s="11"/>
      <c r="U14" s="6" t="s">
        <v>58</v>
      </c>
      <c r="V14" s="6" t="s">
        <v>31</v>
      </c>
    </row>
    <row r="15" spans="2:22" s="1" customFormat="1" ht="81.75" customHeight="1">
      <c r="B15" s="28">
        <v>2</v>
      </c>
      <c r="C15" s="49" t="s">
        <v>49</v>
      </c>
      <c r="D15" s="49"/>
      <c r="E15" s="6" t="s">
        <v>69</v>
      </c>
      <c r="F15" s="12" t="s">
        <v>66</v>
      </c>
      <c r="G15" s="12">
        <v>46223</v>
      </c>
      <c r="H15" s="13" t="s">
        <v>70</v>
      </c>
      <c r="I15" s="11"/>
      <c r="J15" s="14"/>
      <c r="K15" s="14"/>
      <c r="L15" s="15"/>
      <c r="M15" s="15"/>
      <c r="N15" s="15"/>
      <c r="O15" s="15"/>
      <c r="P15" s="10"/>
      <c r="Q15" s="16"/>
      <c r="R15" s="16"/>
      <c r="S15" s="17"/>
      <c r="T15" s="17"/>
      <c r="U15" s="6" t="s">
        <v>59</v>
      </c>
      <c r="V15" s="6" t="s">
        <v>31</v>
      </c>
    </row>
    <row r="16" spans="2:22" s="1" customFormat="1" ht="111.75" customHeight="1">
      <c r="B16" s="28">
        <v>3</v>
      </c>
      <c r="C16" s="49" t="s">
        <v>50</v>
      </c>
      <c r="D16" s="49"/>
      <c r="E16" s="6" t="s">
        <v>72</v>
      </c>
      <c r="F16" s="12" t="s">
        <v>66</v>
      </c>
      <c r="G16" s="12">
        <v>46223</v>
      </c>
      <c r="H16" s="13" t="s">
        <v>67</v>
      </c>
      <c r="I16" s="11"/>
      <c r="J16" s="14"/>
      <c r="K16" s="14"/>
      <c r="L16" s="15"/>
      <c r="M16" s="15"/>
      <c r="N16" s="15"/>
      <c r="O16" s="15"/>
      <c r="P16" s="10"/>
      <c r="Q16" s="16"/>
      <c r="R16" s="16"/>
      <c r="S16" s="17"/>
      <c r="T16" s="17"/>
      <c r="U16" s="6" t="s">
        <v>60</v>
      </c>
      <c r="V16" s="6" t="s">
        <v>31</v>
      </c>
    </row>
    <row r="17" spans="2:23" s="1" customFormat="1" ht="141" customHeight="1">
      <c r="B17" s="28">
        <v>4</v>
      </c>
      <c r="C17" s="32" t="s">
        <v>71</v>
      </c>
      <c r="D17" s="33"/>
      <c r="E17" s="6" t="s">
        <v>74</v>
      </c>
      <c r="F17" s="12" t="s">
        <v>66</v>
      </c>
      <c r="G17" s="12">
        <v>46223</v>
      </c>
      <c r="H17" s="13" t="s">
        <v>73</v>
      </c>
      <c r="I17" s="11"/>
      <c r="J17" s="29"/>
      <c r="K17" s="14"/>
      <c r="L17" s="15"/>
      <c r="M17" s="15"/>
      <c r="N17" s="15"/>
      <c r="O17" s="15"/>
      <c r="P17" s="10"/>
      <c r="Q17" s="16"/>
      <c r="R17" s="16"/>
      <c r="S17" s="17"/>
      <c r="T17" s="17"/>
      <c r="U17" s="6" t="s">
        <v>61</v>
      </c>
      <c r="V17" s="6" t="s">
        <v>31</v>
      </c>
    </row>
    <row r="18" spans="2:23" s="1" customFormat="1" ht="141" customHeight="1">
      <c r="B18" s="28"/>
      <c r="C18" s="32" t="s">
        <v>75</v>
      </c>
      <c r="D18" s="33"/>
      <c r="E18" s="6" t="s">
        <v>76</v>
      </c>
      <c r="F18" s="12" t="s">
        <v>66</v>
      </c>
      <c r="G18" s="12">
        <v>46223</v>
      </c>
      <c r="H18" s="13" t="s">
        <v>77</v>
      </c>
      <c r="I18" s="11"/>
      <c r="J18" s="29"/>
      <c r="K18" s="14"/>
      <c r="L18" s="15"/>
      <c r="M18" s="15"/>
      <c r="N18" s="15"/>
      <c r="O18" s="15"/>
      <c r="P18" s="10"/>
      <c r="Q18" s="16"/>
      <c r="R18" s="16"/>
      <c r="S18" s="17"/>
      <c r="T18" s="17"/>
      <c r="U18" s="6" t="s">
        <v>61</v>
      </c>
      <c r="V18" s="6" t="s">
        <v>31</v>
      </c>
    </row>
    <row r="19" spans="2:23" s="1" customFormat="1" ht="117.75" customHeight="1">
      <c r="B19" s="28">
        <v>5</v>
      </c>
      <c r="C19" s="32" t="s">
        <v>51</v>
      </c>
      <c r="D19" s="33"/>
      <c r="E19" s="6" t="s">
        <v>78</v>
      </c>
      <c r="F19" s="12" t="s">
        <v>66</v>
      </c>
      <c r="G19" s="12">
        <v>46223</v>
      </c>
      <c r="H19" s="13" t="s">
        <v>67</v>
      </c>
      <c r="I19" s="11"/>
      <c r="J19" s="14"/>
      <c r="K19" s="14"/>
      <c r="L19" s="15"/>
      <c r="M19" s="15"/>
      <c r="N19" s="15"/>
      <c r="O19" s="15"/>
      <c r="P19" s="10"/>
      <c r="Q19" s="16"/>
      <c r="R19" s="16"/>
      <c r="S19" s="17"/>
      <c r="T19" s="17"/>
      <c r="U19" s="6" t="s">
        <v>58</v>
      </c>
      <c r="V19" s="6" t="s">
        <v>31</v>
      </c>
    </row>
    <row r="20" spans="2:23" s="1" customFormat="1" ht="147.75" customHeight="1">
      <c r="B20" s="28">
        <v>6</v>
      </c>
      <c r="C20" s="32" t="s">
        <v>80</v>
      </c>
      <c r="D20" s="33"/>
      <c r="E20" s="6" t="s">
        <v>81</v>
      </c>
      <c r="F20" s="12" t="s">
        <v>66</v>
      </c>
      <c r="G20" s="12">
        <v>46223</v>
      </c>
      <c r="H20" s="13" t="s">
        <v>70</v>
      </c>
      <c r="I20" s="11"/>
      <c r="J20" s="14"/>
      <c r="K20" s="14"/>
      <c r="L20" s="15"/>
      <c r="M20" s="15"/>
      <c r="N20" s="15"/>
      <c r="O20" s="15"/>
      <c r="P20" s="10"/>
      <c r="Q20" s="16"/>
      <c r="R20" s="16"/>
      <c r="S20" s="17"/>
      <c r="T20" s="17"/>
      <c r="U20" s="6" t="s">
        <v>63</v>
      </c>
      <c r="V20" s="6" t="s">
        <v>31</v>
      </c>
    </row>
    <row r="21" spans="2:23" s="1" customFormat="1" ht="147.75" customHeight="1">
      <c r="B21" s="28">
        <v>7</v>
      </c>
      <c r="C21" s="32" t="s">
        <v>79</v>
      </c>
      <c r="D21" s="33"/>
      <c r="E21" s="6" t="s">
        <v>82</v>
      </c>
      <c r="F21" s="12" t="s">
        <v>66</v>
      </c>
      <c r="G21" s="12">
        <v>46223</v>
      </c>
      <c r="H21" s="13" t="s">
        <v>70</v>
      </c>
      <c r="I21" s="11"/>
      <c r="J21" s="14"/>
      <c r="K21" s="14"/>
      <c r="L21" s="15"/>
      <c r="M21" s="15"/>
      <c r="N21" s="15"/>
      <c r="O21" s="15"/>
      <c r="P21" s="10"/>
      <c r="Q21" s="16"/>
      <c r="R21" s="16"/>
      <c r="S21" s="17"/>
      <c r="T21" s="17"/>
      <c r="U21" s="6" t="s">
        <v>63</v>
      </c>
      <c r="V21" s="6" t="s">
        <v>31</v>
      </c>
    </row>
    <row r="22" spans="2:23" s="1" customFormat="1" ht="147.75" customHeight="1">
      <c r="B22" s="28">
        <v>8</v>
      </c>
      <c r="C22" s="32" t="s">
        <v>62</v>
      </c>
      <c r="D22" s="33"/>
      <c r="E22" s="6" t="s">
        <v>83</v>
      </c>
      <c r="F22" s="12" t="s">
        <v>66</v>
      </c>
      <c r="G22" s="12">
        <v>46223</v>
      </c>
      <c r="H22" s="13" t="s">
        <v>67</v>
      </c>
      <c r="I22" s="11"/>
      <c r="J22" s="14"/>
      <c r="K22" s="14"/>
      <c r="L22" s="15"/>
      <c r="M22" s="15"/>
      <c r="N22" s="15"/>
      <c r="O22" s="15"/>
      <c r="P22" s="10"/>
      <c r="Q22" s="16"/>
      <c r="R22" s="16"/>
      <c r="S22" s="17"/>
      <c r="T22" s="17"/>
      <c r="U22" s="6" t="s">
        <v>60</v>
      </c>
      <c r="V22" s="6" t="s">
        <v>31</v>
      </c>
    </row>
    <row r="23" spans="2:23" s="1" customFormat="1" ht="128.25" customHeight="1">
      <c r="B23" s="28">
        <v>9</v>
      </c>
      <c r="C23" s="49" t="s">
        <v>52</v>
      </c>
      <c r="D23" s="49"/>
      <c r="E23" s="6" t="s">
        <v>89</v>
      </c>
      <c r="F23" s="12" t="s">
        <v>66</v>
      </c>
      <c r="G23" s="12">
        <v>46223</v>
      </c>
      <c r="H23" s="13" t="s">
        <v>67</v>
      </c>
      <c r="I23" s="11"/>
      <c r="J23" s="14"/>
      <c r="K23" s="14"/>
      <c r="L23" s="15"/>
      <c r="M23" s="15"/>
      <c r="N23" s="15"/>
      <c r="O23" s="15"/>
      <c r="P23" s="10"/>
      <c r="Q23" s="16"/>
      <c r="R23" s="16"/>
      <c r="S23" s="17"/>
      <c r="T23" s="17"/>
      <c r="U23" s="6" t="s">
        <v>90</v>
      </c>
      <c r="V23" s="6" t="s">
        <v>31</v>
      </c>
    </row>
    <row r="24" spans="2:23" s="1" customFormat="1" ht="125.25" customHeight="1">
      <c r="B24" s="28">
        <v>10</v>
      </c>
      <c r="C24" s="49" t="s">
        <v>54</v>
      </c>
      <c r="D24" s="49"/>
      <c r="E24" s="6" t="s">
        <v>84</v>
      </c>
      <c r="F24" s="12" t="s">
        <v>66</v>
      </c>
      <c r="G24" s="12">
        <v>46223</v>
      </c>
      <c r="H24" s="13" t="s">
        <v>67</v>
      </c>
      <c r="I24" s="11"/>
      <c r="J24" s="14"/>
      <c r="K24" s="14"/>
      <c r="L24" s="15"/>
      <c r="M24" s="15"/>
      <c r="N24" s="15"/>
      <c r="O24" s="15"/>
      <c r="P24" s="10"/>
      <c r="Q24" s="16"/>
      <c r="R24" s="16"/>
      <c r="S24" s="17"/>
      <c r="T24" s="17"/>
      <c r="U24" s="6" t="s">
        <v>64</v>
      </c>
      <c r="V24" s="6" t="s">
        <v>31</v>
      </c>
    </row>
    <row r="25" spans="2:23" s="1" customFormat="1" ht="108" customHeight="1">
      <c r="B25" s="28">
        <v>11</v>
      </c>
      <c r="C25" s="49" t="s">
        <v>87</v>
      </c>
      <c r="D25" s="49"/>
      <c r="E25" s="6" t="s">
        <v>85</v>
      </c>
      <c r="F25" s="12" t="s">
        <v>66</v>
      </c>
      <c r="G25" s="12">
        <v>46223</v>
      </c>
      <c r="H25" s="13" t="s">
        <v>73</v>
      </c>
      <c r="I25" s="11"/>
      <c r="J25" s="14"/>
      <c r="K25" s="14"/>
      <c r="L25" s="15"/>
      <c r="M25" s="15"/>
      <c r="N25" s="15"/>
      <c r="O25" s="15"/>
      <c r="P25" s="10"/>
      <c r="Q25" s="16"/>
      <c r="R25" s="16"/>
      <c r="S25" s="17"/>
      <c r="T25" s="17"/>
      <c r="U25" s="6" t="s">
        <v>64</v>
      </c>
      <c r="V25" s="6" t="s">
        <v>31</v>
      </c>
    </row>
    <row r="26" spans="2:23" s="1" customFormat="1" ht="108" customHeight="1">
      <c r="B26" s="28"/>
      <c r="C26" s="32" t="s">
        <v>86</v>
      </c>
      <c r="D26" s="33"/>
      <c r="E26" s="34" t="s">
        <v>88</v>
      </c>
      <c r="F26" s="12" t="s">
        <v>66</v>
      </c>
      <c r="G26" s="12">
        <v>46223</v>
      </c>
      <c r="H26" s="37" t="s">
        <v>77</v>
      </c>
      <c r="I26" s="11"/>
      <c r="J26" s="14"/>
      <c r="K26" s="14"/>
      <c r="L26" s="15"/>
      <c r="M26" s="15"/>
      <c r="N26" s="15"/>
      <c r="O26" s="15"/>
      <c r="P26" s="10"/>
      <c r="Q26" s="16"/>
      <c r="R26" s="16"/>
      <c r="S26" s="17"/>
      <c r="T26" s="17"/>
      <c r="U26" s="6" t="s">
        <v>58</v>
      </c>
      <c r="V26" s="6" t="s">
        <v>31</v>
      </c>
    </row>
    <row r="27" spans="2:23" s="1" customFormat="1" ht="163.5" customHeight="1">
      <c r="B27" s="28">
        <v>12</v>
      </c>
      <c r="C27" s="32" t="s">
        <v>53</v>
      </c>
      <c r="D27" s="33"/>
      <c r="E27" s="35"/>
      <c r="F27" s="12" t="s">
        <v>66</v>
      </c>
      <c r="G27" s="12">
        <v>46223</v>
      </c>
      <c r="H27" s="38"/>
      <c r="I27" s="11"/>
      <c r="J27" s="14"/>
      <c r="K27" s="14"/>
      <c r="L27" s="15"/>
      <c r="M27" s="15"/>
      <c r="N27" s="15"/>
      <c r="O27" s="15"/>
      <c r="P27" s="10"/>
      <c r="Q27" s="16"/>
      <c r="R27" s="16"/>
      <c r="S27" s="17"/>
      <c r="T27" s="17"/>
      <c r="U27" s="6" t="s">
        <v>58</v>
      </c>
      <c r="V27" s="6" t="s">
        <v>31</v>
      </c>
    </row>
    <row r="28" spans="2:23" s="1" customFormat="1" ht="163.5" customHeight="1">
      <c r="B28" s="28">
        <v>13</v>
      </c>
      <c r="C28" s="32" t="s">
        <v>65</v>
      </c>
      <c r="D28" s="33"/>
      <c r="E28" s="36"/>
      <c r="F28" s="12" t="s">
        <v>66</v>
      </c>
      <c r="G28" s="12">
        <v>46223</v>
      </c>
      <c r="H28" s="39"/>
      <c r="I28" s="11"/>
      <c r="J28" s="14"/>
      <c r="K28" s="14"/>
      <c r="L28" s="15"/>
      <c r="M28" s="15"/>
      <c r="N28" s="15"/>
      <c r="O28" s="15"/>
      <c r="P28" s="10"/>
      <c r="Q28" s="16"/>
      <c r="R28" s="16"/>
      <c r="S28" s="17"/>
      <c r="T28" s="17"/>
      <c r="U28" s="6" t="s">
        <v>58</v>
      </c>
      <c r="V28" s="6" t="s">
        <v>31</v>
      </c>
    </row>
    <row r="29" spans="2:23" s="1" customFormat="1" ht="27" customHeight="1" thickBot="1">
      <c r="B29" s="40" t="s">
        <v>32</v>
      </c>
      <c r="C29" s="41"/>
      <c r="D29" s="42"/>
      <c r="E29" s="43">
        <v>46115</v>
      </c>
      <c r="F29" s="44"/>
      <c r="G29" s="40" t="s">
        <v>33</v>
      </c>
      <c r="H29" s="41"/>
      <c r="I29" s="41"/>
      <c r="J29" s="41"/>
      <c r="K29" s="42"/>
      <c r="L29" s="43">
        <v>46125</v>
      </c>
      <c r="M29" s="45"/>
      <c r="N29" s="45"/>
      <c r="O29" s="45"/>
      <c r="P29" s="45"/>
      <c r="Q29" s="44"/>
      <c r="R29" s="40" t="s">
        <v>34</v>
      </c>
      <c r="S29" s="41"/>
      <c r="T29" s="41"/>
      <c r="U29" s="41"/>
      <c r="V29" s="27">
        <v>46155</v>
      </c>
    </row>
    <row r="31" spans="2:23">
      <c r="U31" s="108" t="s">
        <v>3</v>
      </c>
      <c r="V31" s="108"/>
      <c r="W31" s="108"/>
    </row>
    <row r="32" spans="2:23" ht="23.25" customHeight="1">
      <c r="U32" s="18" t="s">
        <v>35</v>
      </c>
      <c r="V32" s="19" t="s">
        <v>36</v>
      </c>
      <c r="W32" s="19" t="s">
        <v>37</v>
      </c>
    </row>
    <row r="33" spans="21:23">
      <c r="U33" s="19" t="s">
        <v>38</v>
      </c>
      <c r="V33" s="19" t="s">
        <v>39</v>
      </c>
      <c r="W33" s="19" t="s">
        <v>40</v>
      </c>
    </row>
    <row r="34" spans="21:23">
      <c r="U34" s="20" t="s">
        <v>41</v>
      </c>
      <c r="V34" s="21">
        <v>0</v>
      </c>
      <c r="W34" s="22">
        <f>Tabla1[[#This Row],[Columna1]]/V38</f>
        <v>0</v>
      </c>
    </row>
    <row r="35" spans="21:23">
      <c r="U35" s="23" t="s">
        <v>31</v>
      </c>
      <c r="V35" s="21">
        <v>69</v>
      </c>
      <c r="W35" s="22">
        <f>Tabla1[[#This Row],[Columna1]]/V38</f>
        <v>1</v>
      </c>
    </row>
    <row r="36" spans="21:23">
      <c r="U36" s="24" t="s">
        <v>42</v>
      </c>
      <c r="V36" s="21">
        <f>COUNTIF(V29:V29,U36)</f>
        <v>0</v>
      </c>
      <c r="W36" s="22">
        <f>Tabla1[[#This Row],[Columna1]]/V38</f>
        <v>0</v>
      </c>
    </row>
    <row r="37" spans="21:23">
      <c r="U37" s="25" t="s">
        <v>43</v>
      </c>
      <c r="V37" s="21">
        <v>0</v>
      </c>
      <c r="W37" s="22">
        <f>Tabla1[[#This Row],[Columna1]]/V38</f>
        <v>0</v>
      </c>
    </row>
    <row r="38" spans="21:23">
      <c r="U38" s="21" t="s">
        <v>44</v>
      </c>
      <c r="V38" s="21">
        <v>69</v>
      </c>
      <c r="W38" s="26"/>
    </row>
  </sheetData>
  <mergeCells count="62">
    <mergeCell ref="U31:W31"/>
    <mergeCell ref="B12:B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C12:D13"/>
    <mergeCell ref="R12:R13"/>
    <mergeCell ref="C14:D14"/>
    <mergeCell ref="C15:D15"/>
    <mergeCell ref="C16:D16"/>
    <mergeCell ref="C17:D17"/>
    <mergeCell ref="R29:U29"/>
    <mergeCell ref="T12:T13"/>
    <mergeCell ref="U11:U13"/>
    <mergeCell ref="P12:P13"/>
    <mergeCell ref="Q12:Q13"/>
    <mergeCell ref="B9:C9"/>
    <mergeCell ref="D9:V9"/>
    <mergeCell ref="I11:T11"/>
    <mergeCell ref="D7:V7"/>
    <mergeCell ref="B8:C8"/>
    <mergeCell ref="D8:E8"/>
    <mergeCell ref="F8:H8"/>
    <mergeCell ref="V4:V5"/>
    <mergeCell ref="B2:C5"/>
    <mergeCell ref="D2:U3"/>
    <mergeCell ref="D4:U5"/>
    <mergeCell ref="B6:C6"/>
    <mergeCell ref="D6:V6"/>
    <mergeCell ref="B7:C7"/>
    <mergeCell ref="B29:D29"/>
    <mergeCell ref="E29:F29"/>
    <mergeCell ref="G29:K29"/>
    <mergeCell ref="L29:Q29"/>
    <mergeCell ref="I8:V8"/>
    <mergeCell ref="C19:D19"/>
    <mergeCell ref="C23:D23"/>
    <mergeCell ref="C24:D24"/>
    <mergeCell ref="C25:D25"/>
    <mergeCell ref="C27:D27"/>
    <mergeCell ref="B10:C10"/>
    <mergeCell ref="D10:V10"/>
    <mergeCell ref="B11:C11"/>
    <mergeCell ref="D11:H11"/>
    <mergeCell ref="V11:V13"/>
    <mergeCell ref="S12:S13"/>
    <mergeCell ref="C22:D22"/>
    <mergeCell ref="C18:D18"/>
    <mergeCell ref="C21:D21"/>
    <mergeCell ref="E26:E28"/>
    <mergeCell ref="H26:H28"/>
    <mergeCell ref="C26:D26"/>
    <mergeCell ref="C28:D28"/>
    <mergeCell ref="C20:D20"/>
  </mergeCells>
  <conditionalFormatting sqref="V14:V28">
    <cfRule type="expression" dxfId="31" priority="1203">
      <formula>$V14="NO INICIADO"</formula>
    </cfRule>
    <cfRule type="expression" dxfId="30" priority="1204">
      <formula>$V14="ATRASADO"</formula>
    </cfRule>
    <cfRule type="expression" dxfId="29" priority="1205">
      <formula>$V14="EN DESARROLLO"</formula>
    </cfRule>
    <cfRule type="expression" dxfId="28" priority="1206">
      <formula>$V14="TERMINADO"</formula>
    </cfRule>
  </conditionalFormatting>
  <conditionalFormatting sqref="V19:V28">
    <cfRule type="expression" dxfId="27" priority="1810">
      <formula>$V$14</formula>
    </cfRule>
    <cfRule type="expression" dxfId="26" priority="1811">
      <formula>"TERMINADO"</formula>
    </cfRule>
  </conditionalFormatting>
  <conditionalFormatting sqref="V27:V28">
    <cfRule type="expression" dxfId="25" priority="8282">
      <formula>$V155="EN DESARROLLO"</formula>
    </cfRule>
  </conditionalFormatting>
  <conditionalFormatting sqref="V23:V28">
    <cfRule type="expression" dxfId="24" priority="8489">
      <formula>$V154="EN DESARROLLO"</formula>
    </cfRule>
    <cfRule type="expression" dxfId="23" priority="8490">
      <formula>$V$14</formula>
    </cfRule>
    <cfRule type="expression" dxfId="22" priority="8491">
      <formula>"TERMINADO"</formula>
    </cfRule>
  </conditionalFormatting>
  <conditionalFormatting sqref="V27:V28">
    <cfRule type="expression" dxfId="21" priority="8499">
      <formula>$V157="EN DESARROLLO"</formula>
    </cfRule>
    <cfRule type="expression" dxfId="20" priority="8500">
      <formula>$V$14</formula>
    </cfRule>
    <cfRule type="expression" dxfId="19" priority="8501">
      <formula>"TERMINADO"</formula>
    </cfRule>
  </conditionalFormatting>
  <conditionalFormatting sqref="V22">
    <cfRule type="expression" dxfId="18" priority="8502">
      <formula>$V153="EN DESARROLLO"</formula>
    </cfRule>
  </conditionalFormatting>
  <conditionalFormatting sqref="V23:V26">
    <cfRule type="expression" dxfId="17" priority="8504">
      <formula>$V155="EN DESARROLLO"</formula>
    </cfRule>
    <cfRule type="expression" dxfId="16" priority="8505">
      <formula>$V$14</formula>
    </cfRule>
    <cfRule type="expression" dxfId="15" priority="8506">
      <formula>"TERMINADO"</formula>
    </cfRule>
  </conditionalFormatting>
  <conditionalFormatting sqref="V23:V28">
    <cfRule type="expression" dxfId="14" priority="8509">
      <formula>$V152="EN DESARROLLO"</formula>
    </cfRule>
  </conditionalFormatting>
  <conditionalFormatting sqref="V19:V21">
    <cfRule type="expression" dxfId="13" priority="8523">
      <formula>$V153="EN DESARROLLO"</formula>
    </cfRule>
    <cfRule type="expression" dxfId="12" priority="8524">
      <formula>$V$14</formula>
    </cfRule>
    <cfRule type="expression" dxfId="11" priority="8525">
      <formula>"TERMINADO"</formula>
    </cfRule>
  </conditionalFormatting>
  <conditionalFormatting sqref="V19:V21">
    <cfRule type="expression" dxfId="10" priority="8538">
      <formula>$V151="EN DESARROLLO"</formula>
    </cfRule>
  </conditionalFormatting>
  <conditionalFormatting sqref="V14:V18">
    <cfRule type="expression" dxfId="9" priority="8549">
      <formula>$V149="EN DESARROLLO"</formula>
    </cfRule>
    <cfRule type="expression" dxfId="8" priority="8550">
      <formula>$V$14</formula>
    </cfRule>
    <cfRule type="expression" dxfId="7" priority="8551">
      <formula>"TERMINADO"</formula>
    </cfRule>
  </conditionalFormatting>
  <conditionalFormatting sqref="V22">
    <cfRule type="expression" dxfId="6" priority="8560">
      <formula>$V155="EN DESARROLLO"</formula>
    </cfRule>
    <cfRule type="expression" dxfId="5" priority="8561">
      <formula>$V$14</formula>
    </cfRule>
    <cfRule type="expression" dxfId="4" priority="8562">
      <formula>"TERMINADO"</formula>
    </cfRule>
  </conditionalFormatting>
  <conditionalFormatting sqref="V23:V26">
    <cfRule type="expression" dxfId="3" priority="8566">
      <formula>$V153="EN DESARROLLO"</formula>
    </cfRule>
  </conditionalFormatting>
  <dataValidations count="1">
    <dataValidation type="list" allowBlank="1" showInputMessage="1" showErrorMessage="1" sqref="V14:V28" xr:uid="{00000000-0002-0000-0000-000000000000}">
      <formula1>$U$34:$U$37</formula1>
    </dataValidation>
  </dataValidations>
  <pageMargins left="0.7" right="0.7" top="0.75" bottom="0.75" header="0.3" footer="0.3"/>
  <pageSetup scale="78" orientation="landscape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MEJORAMIENTO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APOYO-TIC</cp:lastModifiedBy>
  <dcterms:created xsi:type="dcterms:W3CDTF">2020-09-14T14:07:00Z</dcterms:created>
  <dcterms:modified xsi:type="dcterms:W3CDTF">2026-07-29T16:31:29Z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5EF16D6F706D4E08A039F280012EF947_12</vt:lpwstr>
  </property>
  <property fmtid="{D5CDD505-2E9C-101B-9397-08002B2CF9AE}" pid="3" name="KSOProductBuildVer">
    <vt:lpwstr>3082-12.2.0.21183</vt:lpwstr>
  </property>
</Properties>
</file>